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stávo\memoriál Šumperk 2023\"/>
    </mc:Choice>
  </mc:AlternateContent>
  <xr:revisionPtr revIDLastSave="0" documentId="13_ncr:1_{DE193D7F-6D67-4F42-94A8-57ACA9E00802}" xr6:coauthVersionLast="47" xr6:coauthVersionMax="47" xr10:uidLastSave="{00000000-0000-0000-0000-000000000000}"/>
  <bookViews>
    <workbookView xWindow="-120" yWindow="-120" windowWidth="24240" windowHeight="13290" xr2:uid="{482D167F-8EE1-4EF8-BB9D-7685AEB6F807}"/>
  </bookViews>
  <sheets>
    <sheet name="celkové pořadí" sheetId="1" r:id="rId1"/>
  </sheets>
  <externalReferences>
    <externalReference r:id="rId2"/>
  </externalReferences>
  <definedNames>
    <definedName name="_xlnm._FilterDatabase" localSheetId="0" hidden="1">'celkové pořadí'!$A$4:$S$5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L49" i="1"/>
  <c r="K49" i="1"/>
  <c r="J49" i="1"/>
  <c r="I49" i="1"/>
  <c r="H49" i="1"/>
  <c r="R49" i="1" s="1"/>
  <c r="G49" i="1"/>
  <c r="Q49" i="1" s="1"/>
  <c r="F49" i="1"/>
  <c r="P49" i="1" s="1"/>
  <c r="E49" i="1"/>
  <c r="O49" i="1" s="1"/>
  <c r="D49" i="1"/>
  <c r="C49" i="1"/>
  <c r="B49" i="1"/>
  <c r="S49" i="1" s="1"/>
  <c r="N48" i="1"/>
  <c r="M48" i="1"/>
  <c r="L48" i="1"/>
  <c r="K48" i="1"/>
  <c r="J48" i="1"/>
  <c r="I48" i="1"/>
  <c r="H48" i="1"/>
  <c r="R48" i="1" s="1"/>
  <c r="G48" i="1"/>
  <c r="Q48" i="1" s="1"/>
  <c r="F48" i="1"/>
  <c r="P48" i="1" s="1"/>
  <c r="E48" i="1"/>
  <c r="O48" i="1" s="1"/>
  <c r="D48" i="1"/>
  <c r="C48" i="1"/>
  <c r="B48" i="1"/>
  <c r="S48" i="1" s="1"/>
  <c r="N47" i="1"/>
  <c r="M47" i="1"/>
  <c r="L47" i="1"/>
  <c r="K47" i="1"/>
  <c r="J47" i="1"/>
  <c r="I47" i="1"/>
  <c r="H47" i="1"/>
  <c r="R47" i="1" s="1"/>
  <c r="G47" i="1"/>
  <c r="Q47" i="1" s="1"/>
  <c r="F47" i="1"/>
  <c r="P47" i="1" s="1"/>
  <c r="E47" i="1"/>
  <c r="O47" i="1" s="1"/>
  <c r="D47" i="1"/>
  <c r="C47" i="1"/>
  <c r="B47" i="1"/>
  <c r="S47" i="1" s="1"/>
  <c r="N46" i="1"/>
  <c r="M46" i="1"/>
  <c r="L46" i="1"/>
  <c r="K46" i="1"/>
  <c r="J46" i="1"/>
  <c r="I46" i="1"/>
  <c r="H46" i="1"/>
  <c r="R46" i="1" s="1"/>
  <c r="G46" i="1"/>
  <c r="Q46" i="1" s="1"/>
  <c r="F46" i="1"/>
  <c r="P46" i="1" s="1"/>
  <c r="E46" i="1"/>
  <c r="O46" i="1" s="1"/>
  <c r="D46" i="1"/>
  <c r="C46" i="1"/>
  <c r="B46" i="1"/>
  <c r="S46" i="1" s="1"/>
  <c r="N45" i="1"/>
  <c r="M45" i="1"/>
  <c r="L45" i="1"/>
  <c r="K45" i="1"/>
  <c r="J45" i="1"/>
  <c r="I45" i="1"/>
  <c r="H45" i="1"/>
  <c r="R45" i="1" s="1"/>
  <c r="G45" i="1"/>
  <c r="Q45" i="1" s="1"/>
  <c r="F45" i="1"/>
  <c r="P45" i="1" s="1"/>
  <c r="E45" i="1"/>
  <c r="O45" i="1" s="1"/>
  <c r="D45" i="1"/>
  <c r="C45" i="1"/>
  <c r="B45" i="1"/>
  <c r="S45" i="1" s="1"/>
  <c r="N44" i="1"/>
  <c r="M44" i="1"/>
  <c r="L44" i="1"/>
  <c r="K44" i="1"/>
  <c r="J44" i="1"/>
  <c r="I44" i="1"/>
  <c r="H44" i="1"/>
  <c r="R44" i="1" s="1"/>
  <c r="G44" i="1"/>
  <c r="Q44" i="1" s="1"/>
  <c r="F44" i="1"/>
  <c r="P44" i="1" s="1"/>
  <c r="E44" i="1"/>
  <c r="O44" i="1" s="1"/>
  <c r="D44" i="1"/>
  <c r="C44" i="1"/>
  <c r="B44" i="1"/>
  <c r="S44" i="1" s="1"/>
  <c r="N43" i="1"/>
  <c r="M43" i="1"/>
  <c r="L43" i="1"/>
  <c r="K43" i="1"/>
  <c r="J43" i="1"/>
  <c r="I43" i="1"/>
  <c r="H43" i="1"/>
  <c r="R43" i="1" s="1"/>
  <c r="G43" i="1"/>
  <c r="Q43" i="1" s="1"/>
  <c r="F43" i="1"/>
  <c r="P43" i="1" s="1"/>
  <c r="E43" i="1"/>
  <c r="O43" i="1" s="1"/>
  <c r="D43" i="1"/>
  <c r="C43" i="1"/>
  <c r="B43" i="1"/>
  <c r="S43" i="1" s="1"/>
  <c r="N42" i="1"/>
  <c r="M42" i="1"/>
  <c r="L42" i="1"/>
  <c r="K42" i="1"/>
  <c r="J42" i="1"/>
  <c r="I42" i="1"/>
  <c r="H42" i="1"/>
  <c r="R42" i="1" s="1"/>
  <c r="G42" i="1"/>
  <c r="Q42" i="1" s="1"/>
  <c r="F42" i="1"/>
  <c r="P42" i="1" s="1"/>
  <c r="E42" i="1"/>
  <c r="O42" i="1" s="1"/>
  <c r="D42" i="1"/>
  <c r="C42" i="1"/>
  <c r="B42" i="1"/>
  <c r="S42" i="1" s="1"/>
  <c r="N41" i="1"/>
  <c r="M41" i="1"/>
  <c r="L41" i="1"/>
  <c r="K41" i="1"/>
  <c r="J41" i="1"/>
  <c r="I41" i="1"/>
  <c r="H41" i="1"/>
  <c r="R41" i="1" s="1"/>
  <c r="G41" i="1"/>
  <c r="Q41" i="1" s="1"/>
  <c r="F41" i="1"/>
  <c r="P41" i="1" s="1"/>
  <c r="E41" i="1"/>
  <c r="O41" i="1" s="1"/>
  <c r="D41" i="1"/>
  <c r="C41" i="1"/>
  <c r="B41" i="1"/>
  <c r="S41" i="1" s="1"/>
  <c r="N40" i="1"/>
  <c r="M40" i="1"/>
  <c r="L40" i="1"/>
  <c r="K40" i="1"/>
  <c r="J40" i="1"/>
  <c r="I40" i="1"/>
  <c r="H40" i="1"/>
  <c r="R40" i="1" s="1"/>
  <c r="G40" i="1"/>
  <c r="Q40" i="1" s="1"/>
  <c r="F40" i="1"/>
  <c r="P40" i="1" s="1"/>
  <c r="E40" i="1"/>
  <c r="O40" i="1" s="1"/>
  <c r="D40" i="1"/>
  <c r="C40" i="1"/>
  <c r="B40" i="1"/>
  <c r="S40" i="1" s="1"/>
  <c r="N39" i="1"/>
  <c r="M39" i="1"/>
  <c r="L39" i="1"/>
  <c r="K39" i="1"/>
  <c r="J39" i="1"/>
  <c r="I39" i="1"/>
  <c r="H39" i="1"/>
  <c r="R39" i="1" s="1"/>
  <c r="G39" i="1"/>
  <c r="Q39" i="1" s="1"/>
  <c r="F39" i="1"/>
  <c r="P39" i="1" s="1"/>
  <c r="E39" i="1"/>
  <c r="O39" i="1" s="1"/>
  <c r="D39" i="1"/>
  <c r="C39" i="1"/>
  <c r="B39" i="1"/>
  <c r="S39" i="1" s="1"/>
  <c r="N38" i="1"/>
  <c r="M38" i="1"/>
  <c r="L38" i="1"/>
  <c r="K38" i="1"/>
  <c r="J38" i="1"/>
  <c r="I38" i="1"/>
  <c r="H38" i="1"/>
  <c r="R38" i="1" s="1"/>
  <c r="G38" i="1"/>
  <c r="Q38" i="1" s="1"/>
  <c r="F38" i="1"/>
  <c r="P38" i="1" s="1"/>
  <c r="E38" i="1"/>
  <c r="O38" i="1" s="1"/>
  <c r="D38" i="1"/>
  <c r="C38" i="1"/>
  <c r="B38" i="1"/>
  <c r="S38" i="1" s="1"/>
  <c r="N37" i="1"/>
  <c r="M37" i="1"/>
  <c r="L37" i="1"/>
  <c r="K37" i="1"/>
  <c r="J37" i="1"/>
  <c r="I37" i="1"/>
  <c r="H37" i="1"/>
  <c r="R37" i="1" s="1"/>
  <c r="G37" i="1"/>
  <c r="Q37" i="1" s="1"/>
  <c r="F37" i="1"/>
  <c r="P37" i="1" s="1"/>
  <c r="E37" i="1"/>
  <c r="O37" i="1" s="1"/>
  <c r="D37" i="1"/>
  <c r="C37" i="1"/>
  <c r="B37" i="1"/>
  <c r="S37" i="1" s="1"/>
  <c r="N36" i="1"/>
  <c r="M36" i="1"/>
  <c r="L36" i="1"/>
  <c r="K36" i="1"/>
  <c r="J36" i="1"/>
  <c r="I36" i="1"/>
  <c r="H36" i="1"/>
  <c r="R36" i="1" s="1"/>
  <c r="G36" i="1"/>
  <c r="Q36" i="1" s="1"/>
  <c r="F36" i="1"/>
  <c r="P36" i="1" s="1"/>
  <c r="E36" i="1"/>
  <c r="O36" i="1" s="1"/>
  <c r="D36" i="1"/>
  <c r="C36" i="1"/>
  <c r="B36" i="1"/>
  <c r="S36" i="1" s="1"/>
  <c r="N35" i="1"/>
  <c r="M35" i="1"/>
  <c r="L35" i="1"/>
  <c r="K35" i="1"/>
  <c r="J35" i="1"/>
  <c r="I35" i="1"/>
  <c r="H35" i="1"/>
  <c r="R35" i="1" s="1"/>
  <c r="G35" i="1"/>
  <c r="Q35" i="1" s="1"/>
  <c r="F35" i="1"/>
  <c r="P35" i="1" s="1"/>
  <c r="E35" i="1"/>
  <c r="O35" i="1" s="1"/>
  <c r="D35" i="1"/>
  <c r="C35" i="1"/>
  <c r="B35" i="1"/>
  <c r="S35" i="1" s="1"/>
  <c r="N34" i="1"/>
  <c r="M34" i="1"/>
  <c r="L34" i="1"/>
  <c r="K34" i="1"/>
  <c r="J34" i="1"/>
  <c r="I34" i="1"/>
  <c r="H34" i="1"/>
  <c r="R34" i="1" s="1"/>
  <c r="G34" i="1"/>
  <c r="Q34" i="1" s="1"/>
  <c r="F34" i="1"/>
  <c r="P34" i="1" s="1"/>
  <c r="E34" i="1"/>
  <c r="O34" i="1" s="1"/>
  <c r="D34" i="1"/>
  <c r="C34" i="1"/>
  <c r="B34" i="1"/>
  <c r="S34" i="1" s="1"/>
  <c r="N33" i="1"/>
  <c r="M33" i="1"/>
  <c r="L33" i="1"/>
  <c r="K33" i="1"/>
  <c r="J33" i="1"/>
  <c r="I33" i="1"/>
  <c r="H33" i="1"/>
  <c r="R33" i="1" s="1"/>
  <c r="G33" i="1"/>
  <c r="Q33" i="1" s="1"/>
  <c r="F33" i="1"/>
  <c r="P33" i="1" s="1"/>
  <c r="E33" i="1"/>
  <c r="O33" i="1" s="1"/>
  <c r="D33" i="1"/>
  <c r="C33" i="1"/>
  <c r="B33" i="1"/>
  <c r="S33" i="1" s="1"/>
  <c r="N32" i="1"/>
  <c r="M32" i="1"/>
  <c r="L32" i="1"/>
  <c r="K32" i="1"/>
  <c r="J32" i="1"/>
  <c r="I32" i="1"/>
  <c r="H32" i="1"/>
  <c r="R32" i="1" s="1"/>
  <c r="G32" i="1"/>
  <c r="Q32" i="1" s="1"/>
  <c r="F32" i="1"/>
  <c r="P32" i="1" s="1"/>
  <c r="E32" i="1"/>
  <c r="O32" i="1" s="1"/>
  <c r="D32" i="1"/>
  <c r="C32" i="1"/>
  <c r="B32" i="1"/>
  <c r="S32" i="1" s="1"/>
  <c r="N31" i="1"/>
  <c r="M31" i="1"/>
  <c r="L31" i="1"/>
  <c r="K31" i="1"/>
  <c r="J31" i="1"/>
  <c r="I31" i="1"/>
  <c r="H31" i="1"/>
  <c r="R31" i="1" s="1"/>
  <c r="G31" i="1"/>
  <c r="Q31" i="1" s="1"/>
  <c r="F31" i="1"/>
  <c r="P31" i="1" s="1"/>
  <c r="E31" i="1"/>
  <c r="O31" i="1" s="1"/>
  <c r="D31" i="1"/>
  <c r="C31" i="1"/>
  <c r="B31" i="1"/>
  <c r="S31" i="1" s="1"/>
  <c r="N30" i="1"/>
  <c r="M30" i="1"/>
  <c r="L30" i="1"/>
  <c r="K30" i="1"/>
  <c r="J30" i="1"/>
  <c r="I30" i="1"/>
  <c r="H30" i="1"/>
  <c r="R30" i="1" s="1"/>
  <c r="G30" i="1"/>
  <c r="Q30" i="1" s="1"/>
  <c r="F30" i="1"/>
  <c r="P30" i="1" s="1"/>
  <c r="E30" i="1"/>
  <c r="O30" i="1" s="1"/>
  <c r="D30" i="1"/>
  <c r="C30" i="1"/>
  <c r="B30" i="1"/>
  <c r="S30" i="1" s="1"/>
  <c r="N29" i="1"/>
  <c r="M29" i="1"/>
  <c r="L29" i="1"/>
  <c r="K29" i="1"/>
  <c r="J29" i="1"/>
  <c r="I29" i="1"/>
  <c r="H29" i="1"/>
  <c r="R29" i="1" s="1"/>
  <c r="G29" i="1"/>
  <c r="Q29" i="1" s="1"/>
  <c r="F29" i="1"/>
  <c r="P29" i="1" s="1"/>
  <c r="E29" i="1"/>
  <c r="O29" i="1" s="1"/>
  <c r="D29" i="1"/>
  <c r="C29" i="1"/>
  <c r="B29" i="1"/>
  <c r="S29" i="1" s="1"/>
  <c r="N28" i="1"/>
  <c r="M28" i="1"/>
  <c r="L28" i="1"/>
  <c r="K28" i="1"/>
  <c r="J28" i="1"/>
  <c r="I28" i="1"/>
  <c r="H28" i="1"/>
  <c r="R28" i="1" s="1"/>
  <c r="G28" i="1"/>
  <c r="Q28" i="1" s="1"/>
  <c r="F28" i="1"/>
  <c r="P28" i="1" s="1"/>
  <c r="E28" i="1"/>
  <c r="O28" i="1" s="1"/>
  <c r="D28" i="1"/>
  <c r="C28" i="1"/>
  <c r="B28" i="1"/>
  <c r="S28" i="1" s="1"/>
  <c r="N27" i="1"/>
  <c r="M27" i="1"/>
  <c r="L27" i="1"/>
  <c r="K27" i="1"/>
  <c r="J27" i="1"/>
  <c r="I27" i="1"/>
  <c r="H27" i="1"/>
  <c r="R27" i="1" s="1"/>
  <c r="G27" i="1"/>
  <c r="Q27" i="1" s="1"/>
  <c r="F27" i="1"/>
  <c r="P27" i="1" s="1"/>
  <c r="E27" i="1"/>
  <c r="O27" i="1" s="1"/>
  <c r="D27" i="1"/>
  <c r="C27" i="1"/>
  <c r="B27" i="1"/>
  <c r="S27" i="1" s="1"/>
  <c r="N26" i="1"/>
  <c r="M26" i="1"/>
  <c r="L26" i="1"/>
  <c r="K26" i="1"/>
  <c r="J26" i="1"/>
  <c r="I26" i="1"/>
  <c r="H26" i="1"/>
  <c r="R26" i="1" s="1"/>
  <c r="G26" i="1"/>
  <c r="Q26" i="1" s="1"/>
  <c r="F26" i="1"/>
  <c r="P26" i="1" s="1"/>
  <c r="E26" i="1"/>
  <c r="O26" i="1" s="1"/>
  <c r="D26" i="1"/>
  <c r="C26" i="1"/>
  <c r="B26" i="1"/>
  <c r="S26" i="1" s="1"/>
  <c r="N25" i="1"/>
  <c r="M25" i="1"/>
  <c r="L25" i="1"/>
  <c r="K25" i="1"/>
  <c r="J25" i="1"/>
  <c r="I25" i="1"/>
  <c r="H25" i="1"/>
  <c r="R25" i="1" s="1"/>
  <c r="G25" i="1"/>
  <c r="Q25" i="1" s="1"/>
  <c r="F25" i="1"/>
  <c r="P25" i="1" s="1"/>
  <c r="E25" i="1"/>
  <c r="O25" i="1" s="1"/>
  <c r="D25" i="1"/>
  <c r="C25" i="1"/>
  <c r="B25" i="1"/>
  <c r="S25" i="1" s="1"/>
  <c r="N24" i="1"/>
  <c r="M24" i="1"/>
  <c r="L24" i="1"/>
  <c r="K24" i="1"/>
  <c r="J24" i="1"/>
  <c r="I24" i="1"/>
  <c r="H24" i="1"/>
  <c r="R24" i="1" s="1"/>
  <c r="G24" i="1"/>
  <c r="Q24" i="1" s="1"/>
  <c r="F24" i="1"/>
  <c r="P24" i="1" s="1"/>
  <c r="E24" i="1"/>
  <c r="O24" i="1" s="1"/>
  <c r="D24" i="1"/>
  <c r="C24" i="1"/>
  <c r="B24" i="1"/>
  <c r="S24" i="1" s="1"/>
  <c r="N23" i="1"/>
  <c r="M23" i="1"/>
  <c r="L23" i="1"/>
  <c r="K23" i="1"/>
  <c r="J23" i="1"/>
  <c r="I23" i="1"/>
  <c r="H23" i="1"/>
  <c r="R23" i="1" s="1"/>
  <c r="G23" i="1"/>
  <c r="Q23" i="1" s="1"/>
  <c r="F23" i="1"/>
  <c r="P23" i="1" s="1"/>
  <c r="E23" i="1"/>
  <c r="O23" i="1" s="1"/>
  <c r="D23" i="1"/>
  <c r="C23" i="1"/>
  <c r="B23" i="1"/>
  <c r="S23" i="1" s="1"/>
  <c r="N22" i="1"/>
  <c r="M22" i="1"/>
  <c r="L22" i="1"/>
  <c r="K22" i="1"/>
  <c r="J22" i="1"/>
  <c r="I22" i="1"/>
  <c r="H22" i="1"/>
  <c r="R22" i="1" s="1"/>
  <c r="G22" i="1"/>
  <c r="Q22" i="1" s="1"/>
  <c r="F22" i="1"/>
  <c r="P22" i="1" s="1"/>
  <c r="E22" i="1"/>
  <c r="O22" i="1" s="1"/>
  <c r="D22" i="1"/>
  <c r="C22" i="1"/>
  <c r="B22" i="1"/>
  <c r="S22" i="1" s="1"/>
  <c r="N21" i="1"/>
  <c r="M21" i="1"/>
  <c r="L21" i="1"/>
  <c r="K21" i="1"/>
  <c r="J21" i="1"/>
  <c r="I21" i="1"/>
  <c r="H21" i="1"/>
  <c r="R21" i="1" s="1"/>
  <c r="G21" i="1"/>
  <c r="Q21" i="1" s="1"/>
  <c r="F21" i="1"/>
  <c r="P21" i="1" s="1"/>
  <c r="E21" i="1"/>
  <c r="O21" i="1" s="1"/>
  <c r="D21" i="1"/>
  <c r="C21" i="1"/>
  <c r="B21" i="1"/>
  <c r="S21" i="1" s="1"/>
  <c r="N20" i="1"/>
  <c r="M20" i="1"/>
  <c r="L20" i="1"/>
  <c r="K20" i="1"/>
  <c r="J20" i="1"/>
  <c r="I20" i="1"/>
  <c r="H20" i="1"/>
  <c r="R20" i="1" s="1"/>
  <c r="G20" i="1"/>
  <c r="Q20" i="1" s="1"/>
  <c r="F20" i="1"/>
  <c r="P20" i="1" s="1"/>
  <c r="E20" i="1"/>
  <c r="O20" i="1" s="1"/>
  <c r="D20" i="1"/>
  <c r="C20" i="1"/>
  <c r="B20" i="1"/>
  <c r="S20" i="1" s="1"/>
  <c r="N19" i="1"/>
  <c r="M19" i="1"/>
  <c r="L19" i="1"/>
  <c r="K19" i="1"/>
  <c r="J19" i="1"/>
  <c r="I19" i="1"/>
  <c r="H19" i="1"/>
  <c r="R19" i="1" s="1"/>
  <c r="G19" i="1"/>
  <c r="Q19" i="1" s="1"/>
  <c r="F19" i="1"/>
  <c r="P19" i="1" s="1"/>
  <c r="E19" i="1"/>
  <c r="O19" i="1" s="1"/>
  <c r="D19" i="1"/>
  <c r="C19" i="1"/>
  <c r="B19" i="1"/>
  <c r="S19" i="1" s="1"/>
  <c r="N18" i="1"/>
  <c r="M18" i="1"/>
  <c r="L18" i="1"/>
  <c r="K18" i="1"/>
  <c r="J18" i="1"/>
  <c r="I18" i="1"/>
  <c r="H18" i="1"/>
  <c r="R18" i="1" s="1"/>
  <c r="G18" i="1"/>
  <c r="Q18" i="1" s="1"/>
  <c r="F18" i="1"/>
  <c r="P18" i="1" s="1"/>
  <c r="E18" i="1"/>
  <c r="O18" i="1" s="1"/>
  <c r="D18" i="1"/>
  <c r="C18" i="1"/>
  <c r="B18" i="1"/>
  <c r="S18" i="1" s="1"/>
  <c r="N17" i="1"/>
  <c r="M17" i="1"/>
  <c r="L17" i="1"/>
  <c r="K17" i="1"/>
  <c r="J17" i="1"/>
  <c r="I17" i="1"/>
  <c r="H17" i="1"/>
  <c r="R17" i="1" s="1"/>
  <c r="G17" i="1"/>
  <c r="Q17" i="1" s="1"/>
  <c r="F17" i="1"/>
  <c r="P17" i="1" s="1"/>
  <c r="E17" i="1"/>
  <c r="O17" i="1" s="1"/>
  <c r="D17" i="1"/>
  <c r="C17" i="1"/>
  <c r="B17" i="1"/>
  <c r="S17" i="1" s="1"/>
  <c r="N16" i="1"/>
  <c r="M16" i="1"/>
  <c r="L16" i="1"/>
  <c r="K16" i="1"/>
  <c r="J16" i="1"/>
  <c r="I16" i="1"/>
  <c r="H16" i="1"/>
  <c r="R16" i="1" s="1"/>
  <c r="G16" i="1"/>
  <c r="Q16" i="1" s="1"/>
  <c r="F16" i="1"/>
  <c r="P16" i="1" s="1"/>
  <c r="E16" i="1"/>
  <c r="O16" i="1" s="1"/>
  <c r="D16" i="1"/>
  <c r="C16" i="1"/>
  <c r="B16" i="1"/>
  <c r="S16" i="1" s="1"/>
  <c r="N15" i="1"/>
  <c r="M15" i="1"/>
  <c r="L15" i="1"/>
  <c r="K15" i="1"/>
  <c r="J15" i="1"/>
  <c r="I15" i="1"/>
  <c r="H15" i="1"/>
  <c r="R15" i="1" s="1"/>
  <c r="G15" i="1"/>
  <c r="Q15" i="1" s="1"/>
  <c r="F15" i="1"/>
  <c r="P15" i="1" s="1"/>
  <c r="E15" i="1"/>
  <c r="O15" i="1" s="1"/>
  <c r="D15" i="1"/>
  <c r="C15" i="1"/>
  <c r="B15" i="1"/>
  <c r="S15" i="1" s="1"/>
  <c r="N14" i="1"/>
  <c r="M14" i="1"/>
  <c r="L14" i="1"/>
  <c r="K14" i="1"/>
  <c r="J14" i="1"/>
  <c r="I14" i="1"/>
  <c r="H14" i="1"/>
  <c r="R14" i="1" s="1"/>
  <c r="G14" i="1"/>
  <c r="Q14" i="1" s="1"/>
  <c r="F14" i="1"/>
  <c r="P14" i="1" s="1"/>
  <c r="E14" i="1"/>
  <c r="O14" i="1" s="1"/>
  <c r="D14" i="1"/>
  <c r="C14" i="1"/>
  <c r="B14" i="1"/>
  <c r="S14" i="1" s="1"/>
  <c r="N13" i="1"/>
  <c r="M13" i="1"/>
  <c r="L13" i="1"/>
  <c r="K13" i="1"/>
  <c r="J13" i="1"/>
  <c r="I13" i="1"/>
  <c r="H13" i="1"/>
  <c r="R13" i="1" s="1"/>
  <c r="G13" i="1"/>
  <c r="Q13" i="1" s="1"/>
  <c r="F13" i="1"/>
  <c r="P13" i="1" s="1"/>
  <c r="E13" i="1"/>
  <c r="O13" i="1" s="1"/>
  <c r="D13" i="1"/>
  <c r="C13" i="1"/>
  <c r="B13" i="1"/>
  <c r="S13" i="1" s="1"/>
  <c r="N12" i="1"/>
  <c r="M12" i="1"/>
  <c r="L12" i="1"/>
  <c r="K12" i="1"/>
  <c r="J12" i="1"/>
  <c r="I12" i="1"/>
  <c r="H12" i="1"/>
  <c r="R12" i="1" s="1"/>
  <c r="G12" i="1"/>
  <c r="Q12" i="1" s="1"/>
  <c r="F12" i="1"/>
  <c r="P12" i="1" s="1"/>
  <c r="E12" i="1"/>
  <c r="O12" i="1" s="1"/>
  <c r="D12" i="1"/>
  <c r="C12" i="1"/>
  <c r="B12" i="1"/>
  <c r="S12" i="1" s="1"/>
  <c r="N11" i="1"/>
  <c r="M11" i="1"/>
  <c r="L11" i="1"/>
  <c r="K11" i="1"/>
  <c r="J11" i="1"/>
  <c r="I11" i="1"/>
  <c r="H11" i="1"/>
  <c r="R11" i="1" s="1"/>
  <c r="G11" i="1"/>
  <c r="Q11" i="1" s="1"/>
  <c r="F11" i="1"/>
  <c r="P11" i="1" s="1"/>
  <c r="E11" i="1"/>
  <c r="O11" i="1" s="1"/>
  <c r="D11" i="1"/>
  <c r="C11" i="1"/>
  <c r="B11" i="1"/>
  <c r="S11" i="1" s="1"/>
  <c r="N10" i="1"/>
  <c r="M10" i="1"/>
  <c r="L10" i="1"/>
  <c r="K10" i="1"/>
  <c r="J10" i="1"/>
  <c r="I10" i="1"/>
  <c r="H10" i="1"/>
  <c r="R10" i="1" s="1"/>
  <c r="G10" i="1"/>
  <c r="Q10" i="1" s="1"/>
  <c r="F10" i="1"/>
  <c r="P10" i="1" s="1"/>
  <c r="E10" i="1"/>
  <c r="O10" i="1" s="1"/>
  <c r="D10" i="1"/>
  <c r="C10" i="1"/>
  <c r="B10" i="1"/>
  <c r="S10" i="1" s="1"/>
  <c r="N9" i="1"/>
  <c r="M9" i="1"/>
  <c r="L9" i="1"/>
  <c r="K9" i="1"/>
  <c r="J9" i="1"/>
  <c r="I9" i="1"/>
  <c r="H9" i="1"/>
  <c r="R9" i="1" s="1"/>
  <c r="G9" i="1"/>
  <c r="Q9" i="1" s="1"/>
  <c r="F9" i="1"/>
  <c r="P9" i="1" s="1"/>
  <c r="E9" i="1"/>
  <c r="O9" i="1" s="1"/>
  <c r="D9" i="1"/>
  <c r="C9" i="1"/>
  <c r="B9" i="1"/>
  <c r="S9" i="1" s="1"/>
  <c r="N8" i="1"/>
  <c r="M8" i="1"/>
  <c r="L8" i="1"/>
  <c r="K8" i="1"/>
  <c r="J8" i="1"/>
  <c r="I8" i="1"/>
  <c r="H8" i="1"/>
  <c r="R8" i="1" s="1"/>
  <c r="G8" i="1"/>
  <c r="Q8" i="1" s="1"/>
  <c r="F8" i="1"/>
  <c r="P8" i="1" s="1"/>
  <c r="E8" i="1"/>
  <c r="O8" i="1" s="1"/>
  <c r="D8" i="1"/>
  <c r="C8" i="1"/>
  <c r="B8" i="1"/>
  <c r="S8" i="1" s="1"/>
  <c r="N7" i="1"/>
  <c r="M7" i="1"/>
  <c r="L7" i="1"/>
  <c r="K7" i="1"/>
  <c r="J7" i="1"/>
  <c r="I7" i="1"/>
  <c r="H7" i="1"/>
  <c r="R7" i="1" s="1"/>
  <c r="G7" i="1"/>
  <c r="Q7" i="1" s="1"/>
  <c r="F7" i="1"/>
  <c r="P7" i="1" s="1"/>
  <c r="E7" i="1"/>
  <c r="O7" i="1" s="1"/>
  <c r="D7" i="1"/>
  <c r="C7" i="1"/>
  <c r="B7" i="1"/>
  <c r="S7" i="1" s="1"/>
  <c r="N6" i="1"/>
  <c r="M6" i="1"/>
  <c r="L6" i="1"/>
  <c r="K6" i="1"/>
  <c r="J6" i="1"/>
  <c r="I6" i="1"/>
  <c r="H6" i="1"/>
  <c r="R6" i="1" s="1"/>
  <c r="G6" i="1"/>
  <c r="Q6" i="1" s="1"/>
  <c r="F6" i="1"/>
  <c r="P6" i="1" s="1"/>
  <c r="E6" i="1"/>
  <c r="O6" i="1" s="1"/>
  <c r="D6" i="1"/>
  <c r="C6" i="1"/>
  <c r="B6" i="1"/>
  <c r="S6" i="1" s="1"/>
</calcChain>
</file>

<file path=xl/sharedStrings.xml><?xml version="1.0" encoding="utf-8"?>
<sst xmlns="http://schemas.openxmlformats.org/spreadsheetml/2006/main" count="67" uniqueCount="57">
  <si>
    <t>MEMORIÁL RUDOLFA WANKEHO A STANISLAVA MALÁNÍKA  7.8.2023 – 20.8.2023</t>
  </si>
  <si>
    <t>Poř.</t>
  </si>
  <si>
    <t>kategorie</t>
  </si>
  <si>
    <t>Příjmení a jméno</t>
  </si>
  <si>
    <t>Oddíl</t>
  </si>
  <si>
    <t>Celkem 1. hráč dvojice</t>
  </si>
  <si>
    <t>Celkem 2. hráč dvojice</t>
  </si>
  <si>
    <t>Celkem dvojice</t>
  </si>
  <si>
    <t>MČR</t>
  </si>
  <si>
    <t>plné</t>
  </si>
  <si>
    <t>dorážka</t>
  </si>
  <si>
    <t>chyby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</si>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</sst>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38"/>
    </font>
    <font>
      <i/>
      <sz val="10"/>
      <name val="Calibri"/>
      <family val="2"/>
      <charset val="1"/>
    </font>
    <font>
      <b/>
      <i/>
      <sz val="10"/>
      <color indexed="8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i/>
      <sz val="16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50"/>
        <bgColor indexed="55"/>
      </patternFill>
    </fill>
    <fill>
      <patternFill patternType="solid">
        <fgColor indexed="51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rgb="FFFF5B5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1" fontId="9" fillId="7" borderId="0" xfId="0" applyNumberFormat="1" applyFont="1" applyFill="1" applyAlignment="1">
      <alignment horizontal="center"/>
    </xf>
    <xf numFmtId="1" fontId="9" fillId="7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4" fontId="9" fillId="7" borderId="0" xfId="0" applyNumberFormat="1" applyFont="1" applyFill="1"/>
    <xf numFmtId="20" fontId="9" fillId="7" borderId="0" xfId="0" applyNumberFormat="1" applyFont="1" applyFill="1"/>
    <xf numFmtId="0" fontId="9" fillId="7" borderId="0" xfId="0" applyFont="1" applyFill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8" borderId="0" xfId="0" applyFont="1" applyFill="1" applyAlignment="1">
      <alignment horizontal="center"/>
    </xf>
    <xf numFmtId="1" fontId="9" fillId="8" borderId="0" xfId="0" applyNumberFormat="1" applyFont="1" applyFill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4" fontId="9" fillId="8" borderId="0" xfId="0" applyNumberFormat="1" applyFont="1" applyFill="1"/>
    <xf numFmtId="20" fontId="9" fillId="8" borderId="0" xfId="0" applyNumberFormat="1" applyFont="1" applyFill="1"/>
    <xf numFmtId="0" fontId="9" fillId="8" borderId="0" xfId="0" applyFont="1" applyFill="1"/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10" fillId="8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9" borderId="0" xfId="0" applyFont="1" applyFill="1" applyAlignment="1">
      <alignment horizontal="center"/>
    </xf>
    <xf numFmtId="1" fontId="9" fillId="9" borderId="0" xfId="0" applyNumberFormat="1" applyFont="1" applyFill="1" applyAlignment="1">
      <alignment horizontal="center"/>
    </xf>
    <xf numFmtId="1" fontId="9" fillId="9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14" fontId="9" fillId="9" borderId="0" xfId="0" applyNumberFormat="1" applyFont="1" applyFill="1"/>
    <xf numFmtId="20" fontId="9" fillId="9" borderId="0" xfId="0" applyNumberFormat="1" applyFont="1" applyFill="1"/>
    <xf numFmtId="0" fontId="9" fillId="9" borderId="0" xfId="0" applyFont="1" applyFill="1"/>
    <xf numFmtId="0" fontId="10" fillId="7" borderId="0" xfId="0" applyFont="1" applyFill="1" applyAlignment="1">
      <alignment horizontal="center" wrapText="1"/>
    </xf>
    <xf numFmtId="1" fontId="9" fillId="7" borderId="0" xfId="0" applyNumberFormat="1" applyFont="1" applyFill="1" applyAlignment="1">
      <alignment horizontal="right"/>
    </xf>
    <xf numFmtId="1" fontId="9" fillId="7" borderId="0" xfId="0" applyNumberFormat="1" applyFont="1" applyFill="1" applyAlignment="1">
      <alignment horizontal="right" vertical="center"/>
    </xf>
    <xf numFmtId="0" fontId="11" fillId="0" borderId="0" xfId="0" applyFont="1"/>
    <xf numFmtId="0" fontId="11" fillId="7" borderId="0" xfId="0" applyFont="1" applyFill="1"/>
    <xf numFmtId="0" fontId="11" fillId="8" borderId="0" xfId="0" applyFont="1" applyFill="1"/>
    <xf numFmtId="0" fontId="9" fillId="9" borderId="0" xfId="0" applyFont="1" applyFill="1" applyAlignment="1">
      <alignment horizontal="right"/>
    </xf>
    <xf numFmtId="0" fontId="9" fillId="9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Gust&#225;vo\memori&#225;l%20&#352;umperk%202023\z&#225;pisy_memori&#225;l_&#352;umperk_2023%20-%20po%2013.8.2023%20zve&#345;ejn&#283;n&#237;%20v&#253;sledk&#367;.xlsx" TargetMode="External"/><Relationship Id="rId1" Type="http://schemas.openxmlformats.org/officeDocument/2006/relationships/externalLinkPath" Target="z&#225;pisy_memori&#225;l_&#352;umperk_2023%20-%20po%2013.8.2023%20zve&#345;ejn&#283;n&#237;%20v&#253;sledk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6 "/>
      <sheetName val="7-12"/>
      <sheetName val="13-18"/>
      <sheetName val="19-24"/>
      <sheetName val="25-30"/>
      <sheetName val="31-36"/>
      <sheetName val="37-42"/>
      <sheetName val="43-48"/>
      <sheetName val="49-54"/>
      <sheetName val="55-60"/>
      <sheetName val="61-66"/>
      <sheetName val="67-72"/>
      <sheetName val="73-78"/>
      <sheetName val="79-84"/>
      <sheetName val="85-90"/>
      <sheetName val="91-96"/>
      <sheetName val="97-102"/>
      <sheetName val="celkové pořadí"/>
    </sheetNames>
    <sheetDataSet>
      <sheetData sheetId="0">
        <row r="2">
          <cell r="B2" t="str">
            <v>Smíšené</v>
          </cell>
          <cell r="I2" t="str">
            <v>Muži</v>
          </cell>
        </row>
        <row r="6">
          <cell r="A6" t="str">
            <v>Honl Roman</v>
          </cell>
          <cell r="H6" t="str">
            <v>Sládek Vladimír</v>
          </cell>
        </row>
        <row r="9">
          <cell r="A9" t="str">
            <v>Sokol Bohumín</v>
          </cell>
          <cell r="H9" t="str">
            <v>Sokol Bohumín</v>
          </cell>
        </row>
        <row r="10">
          <cell r="C10">
            <v>384</v>
          </cell>
          <cell r="D10">
            <v>184</v>
          </cell>
          <cell r="E10">
            <v>6</v>
          </cell>
          <cell r="F10">
            <v>568</v>
          </cell>
          <cell r="J10">
            <v>346</v>
          </cell>
          <cell r="K10">
            <v>157</v>
          </cell>
          <cell r="L10">
            <v>13</v>
          </cell>
          <cell r="M10">
            <v>503</v>
          </cell>
        </row>
        <row r="11">
          <cell r="A11" t="str">
            <v>Honlová Martina</v>
          </cell>
          <cell r="H11" t="str">
            <v>Hermann Alfréd</v>
          </cell>
        </row>
        <row r="14">
          <cell r="A14" t="str">
            <v>Sokol Bohumín</v>
          </cell>
          <cell r="H14" t="str">
            <v>Sokol Bohumín</v>
          </cell>
        </row>
        <row r="15">
          <cell r="C15">
            <v>1145</v>
          </cell>
          <cell r="D15">
            <v>130</v>
          </cell>
          <cell r="E15">
            <v>11</v>
          </cell>
          <cell r="F15">
            <v>473</v>
          </cell>
          <cell r="J15">
            <v>339</v>
          </cell>
          <cell r="K15">
            <v>94</v>
          </cell>
          <cell r="L15">
            <v>23</v>
          </cell>
          <cell r="M15">
            <v>433</v>
          </cell>
        </row>
        <row r="20">
          <cell r="B20" t="str">
            <v>Smíšené MČR</v>
          </cell>
          <cell r="I20" t="str">
            <v>Muži MČR</v>
          </cell>
        </row>
        <row r="24">
          <cell r="A24" t="str">
            <v>Dvorský Petr</v>
          </cell>
          <cell r="H24" t="str">
            <v>Ševčík Daniel st.</v>
          </cell>
        </row>
        <row r="27">
          <cell r="A27" t="str">
            <v>TJ Odry</v>
          </cell>
          <cell r="H27" t="str">
            <v>TJ Odry</v>
          </cell>
        </row>
        <row r="28">
          <cell r="C28">
            <v>377</v>
          </cell>
          <cell r="D28">
            <v>202</v>
          </cell>
          <cell r="E28">
            <v>4</v>
          </cell>
          <cell r="F28">
            <v>579</v>
          </cell>
          <cell r="J28">
            <v>385</v>
          </cell>
          <cell r="K28">
            <v>139</v>
          </cell>
          <cell r="L28">
            <v>7</v>
          </cell>
          <cell r="M28">
            <v>524</v>
          </cell>
        </row>
        <row r="29">
          <cell r="A29" t="str">
            <v>Dvorská Lucie</v>
          </cell>
          <cell r="H29" t="str">
            <v>Ševčík Daniel ml.</v>
          </cell>
        </row>
        <row r="32">
          <cell r="A32" t="str">
            <v>TJ Odry</v>
          </cell>
          <cell r="H32" t="str">
            <v>TJ Odry</v>
          </cell>
        </row>
        <row r="33">
          <cell r="C33">
            <v>358</v>
          </cell>
          <cell r="D33">
            <v>151</v>
          </cell>
          <cell r="E33">
            <v>16</v>
          </cell>
          <cell r="F33">
            <v>509</v>
          </cell>
          <cell r="J33">
            <v>381</v>
          </cell>
          <cell r="K33">
            <v>135</v>
          </cell>
          <cell r="L33">
            <v>15</v>
          </cell>
          <cell r="M33">
            <v>516</v>
          </cell>
        </row>
        <row r="38">
          <cell r="B38" t="str">
            <v>Ženy MČR</v>
          </cell>
          <cell r="I38" t="str">
            <v>Muži MČR</v>
          </cell>
        </row>
        <row r="42">
          <cell r="A42" t="str">
            <v>Příhodová Adéla</v>
          </cell>
          <cell r="H42" t="str">
            <v>Dokoupil Zdeněk</v>
          </cell>
        </row>
        <row r="45">
          <cell r="A45" t="str">
            <v>KK Šumperk</v>
          </cell>
          <cell r="H45" t="str">
            <v>KK Svitavy</v>
          </cell>
        </row>
        <row r="46">
          <cell r="C46">
            <v>372</v>
          </cell>
          <cell r="D46">
            <v>187</v>
          </cell>
          <cell r="E46">
            <v>7</v>
          </cell>
          <cell r="F46">
            <v>559</v>
          </cell>
          <cell r="J46">
            <v>409</v>
          </cell>
          <cell r="K46">
            <v>192</v>
          </cell>
          <cell r="L46">
            <v>4</v>
          </cell>
          <cell r="M46">
            <v>601</v>
          </cell>
        </row>
        <row r="47">
          <cell r="A47" t="str">
            <v>Ženčáková Soňa</v>
          </cell>
          <cell r="H47" t="str">
            <v>Válek Zdeněk</v>
          </cell>
        </row>
        <row r="50">
          <cell r="A50" t="str">
            <v>KK Šumperk</v>
          </cell>
          <cell r="H50" t="str">
            <v>KK Svitavy</v>
          </cell>
        </row>
        <row r="51">
          <cell r="C51">
            <v>357</v>
          </cell>
          <cell r="D51">
            <v>206</v>
          </cell>
          <cell r="E51">
            <v>5</v>
          </cell>
          <cell r="F51">
            <v>563</v>
          </cell>
          <cell r="J51">
            <v>393</v>
          </cell>
          <cell r="K51">
            <v>207</v>
          </cell>
          <cell r="L51">
            <v>3</v>
          </cell>
          <cell r="M51">
            <v>600</v>
          </cell>
        </row>
      </sheetData>
      <sheetData sheetId="1">
        <row r="2">
          <cell r="B2" t="str">
            <v>Smíšené MČR</v>
          </cell>
          <cell r="I2" t="str">
            <v>Muži</v>
          </cell>
        </row>
        <row r="6">
          <cell r="A6" t="str">
            <v>Krátký Vlastimil</v>
          </cell>
          <cell r="H6" t="str">
            <v>Weinlich Marek</v>
          </cell>
        </row>
        <row r="9">
          <cell r="A9" t="str">
            <v>KK Svitavy</v>
          </cell>
          <cell r="H9" t="str">
            <v>KK Zábřeh</v>
          </cell>
        </row>
        <row r="10">
          <cell r="C10">
            <v>385</v>
          </cell>
          <cell r="D10">
            <v>157</v>
          </cell>
          <cell r="E10">
            <v>9</v>
          </cell>
          <cell r="F10">
            <v>542</v>
          </cell>
          <cell r="J10">
            <v>373</v>
          </cell>
          <cell r="K10">
            <v>183</v>
          </cell>
          <cell r="L10">
            <v>5</v>
          </cell>
          <cell r="M10">
            <v>556</v>
          </cell>
        </row>
        <row r="11">
          <cell r="A11" t="str">
            <v>Kovářová Klára</v>
          </cell>
          <cell r="H11" t="str">
            <v>Nekuda Luděk</v>
          </cell>
        </row>
        <row r="14">
          <cell r="A14" t="str">
            <v>KK Svitavy</v>
          </cell>
          <cell r="H14" t="str">
            <v>KK Zábřeh</v>
          </cell>
        </row>
        <row r="15">
          <cell r="C15">
            <v>368</v>
          </cell>
          <cell r="D15">
            <v>202</v>
          </cell>
          <cell r="E15">
            <v>6</v>
          </cell>
          <cell r="F15">
            <v>570</v>
          </cell>
          <cell r="J15">
            <v>387</v>
          </cell>
          <cell r="K15">
            <v>150</v>
          </cell>
          <cell r="L15">
            <v>11</v>
          </cell>
          <cell r="M15">
            <v>537</v>
          </cell>
        </row>
        <row r="20">
          <cell r="B20" t="str">
            <v>Smíšené</v>
          </cell>
          <cell r="I20" t="str">
            <v>Muži</v>
          </cell>
        </row>
        <row r="24">
          <cell r="A24" t="str">
            <v>Rychová Miluše</v>
          </cell>
          <cell r="H24" t="str">
            <v>Kuzma Josef</v>
          </cell>
        </row>
        <row r="27">
          <cell r="A27" t="str">
            <v>KK Pepino Bruntál</v>
          </cell>
          <cell r="H27" t="str">
            <v>Sokol Bohumín</v>
          </cell>
        </row>
        <row r="28">
          <cell r="C28">
            <v>379</v>
          </cell>
          <cell r="D28">
            <v>178</v>
          </cell>
          <cell r="E28">
            <v>7</v>
          </cell>
          <cell r="F28">
            <v>557</v>
          </cell>
          <cell r="J28">
            <v>372</v>
          </cell>
          <cell r="K28">
            <v>168</v>
          </cell>
          <cell r="L28">
            <v>9</v>
          </cell>
          <cell r="M28">
            <v>540</v>
          </cell>
        </row>
        <row r="29">
          <cell r="A29" t="str">
            <v>Kadlec Vítězslav</v>
          </cell>
          <cell r="H29" t="str">
            <v>Martinů Jiří</v>
          </cell>
        </row>
        <row r="32">
          <cell r="A32" t="str">
            <v>KK Pepino Bruntál</v>
          </cell>
          <cell r="H32" t="str">
            <v>TJ Sokol Luhačovice</v>
          </cell>
        </row>
        <row r="33">
          <cell r="C33">
            <v>352</v>
          </cell>
          <cell r="D33">
            <v>176</v>
          </cell>
          <cell r="E33">
            <v>9</v>
          </cell>
          <cell r="F33">
            <v>528</v>
          </cell>
          <cell r="J33">
            <v>375</v>
          </cell>
          <cell r="K33">
            <v>183</v>
          </cell>
          <cell r="L33">
            <v>3</v>
          </cell>
          <cell r="M33">
            <v>558</v>
          </cell>
        </row>
        <row r="38">
          <cell r="B38" t="str">
            <v>Muži</v>
          </cell>
          <cell r="I38" t="str">
            <v>Muži MČR</v>
          </cell>
        </row>
        <row r="42">
          <cell r="A42" t="str">
            <v>Janalík Josef</v>
          </cell>
          <cell r="H42" t="str">
            <v>Janalík Tomáš</v>
          </cell>
        </row>
        <row r="45">
          <cell r="A45" t="str">
            <v>TJ VOKD Poruba</v>
          </cell>
          <cell r="H45" t="str">
            <v>KK Pepino Bruntál</v>
          </cell>
        </row>
        <row r="46">
          <cell r="C46">
            <v>362</v>
          </cell>
          <cell r="D46">
            <v>176</v>
          </cell>
          <cell r="E46">
            <v>6</v>
          </cell>
          <cell r="F46">
            <v>538</v>
          </cell>
          <cell r="J46">
            <v>364</v>
          </cell>
          <cell r="K46">
            <v>147</v>
          </cell>
          <cell r="L46">
            <v>11</v>
          </cell>
          <cell r="M46">
            <v>511</v>
          </cell>
        </row>
        <row r="47">
          <cell r="A47" t="str">
            <v>Janalík Přemysl</v>
          </cell>
          <cell r="H47" t="str">
            <v>Janalík Lukáš</v>
          </cell>
        </row>
        <row r="50">
          <cell r="A50" t="str">
            <v>TJ VOKD Poruba</v>
          </cell>
          <cell r="H50" t="str">
            <v>KK Pepino Bruntál</v>
          </cell>
        </row>
        <row r="51">
          <cell r="C51">
            <v>365</v>
          </cell>
          <cell r="D51">
            <v>134</v>
          </cell>
          <cell r="E51">
            <v>14</v>
          </cell>
          <cell r="F51">
            <v>499</v>
          </cell>
          <cell r="J51">
            <v>367</v>
          </cell>
          <cell r="K51">
            <v>157</v>
          </cell>
          <cell r="L51">
            <v>7</v>
          </cell>
          <cell r="M51">
            <v>524</v>
          </cell>
        </row>
      </sheetData>
      <sheetData sheetId="2">
        <row r="2">
          <cell r="B2" t="str">
            <v>Muži</v>
          </cell>
          <cell r="I2" t="str">
            <v>Smíšené</v>
          </cell>
        </row>
        <row r="6">
          <cell r="A6" t="str">
            <v>Mlčák Jan</v>
          </cell>
          <cell r="H6" t="str">
            <v>Janalíková Petra</v>
          </cell>
        </row>
        <row r="9">
          <cell r="A9" t="str">
            <v>KK Pepino Bruntál</v>
          </cell>
          <cell r="H9" t="str">
            <v>KK Pepino Bruntál</v>
          </cell>
        </row>
        <row r="10">
          <cell r="C10">
            <v>386</v>
          </cell>
          <cell r="D10">
            <v>137</v>
          </cell>
          <cell r="E10">
            <v>14</v>
          </cell>
          <cell r="F10">
            <v>523</v>
          </cell>
          <cell r="J10">
            <v>288</v>
          </cell>
          <cell r="K10">
            <v>92</v>
          </cell>
          <cell r="L10">
            <v>26</v>
          </cell>
          <cell r="M10">
            <v>380</v>
          </cell>
        </row>
        <row r="11">
          <cell r="A11" t="str">
            <v>Novotný Josef</v>
          </cell>
          <cell r="H11" t="str">
            <v>Janalík Richard</v>
          </cell>
        </row>
        <row r="14">
          <cell r="A14" t="str">
            <v>KK Pepino Bruntál</v>
          </cell>
          <cell r="H14" t="str">
            <v>KK Pepino Bruntál</v>
          </cell>
        </row>
        <row r="15">
          <cell r="C15">
            <v>353</v>
          </cell>
          <cell r="D15">
            <v>178</v>
          </cell>
          <cell r="E15">
            <v>10</v>
          </cell>
          <cell r="F15">
            <v>531</v>
          </cell>
          <cell r="J15">
            <v>341</v>
          </cell>
          <cell r="K15">
            <v>159</v>
          </cell>
          <cell r="L15">
            <v>13</v>
          </cell>
          <cell r="M15">
            <v>500</v>
          </cell>
        </row>
        <row r="20">
          <cell r="B20" t="str">
            <v>Muži</v>
          </cell>
          <cell r="I20" t="str">
            <v>Smíšené</v>
          </cell>
        </row>
        <row r="24">
          <cell r="A24" t="str">
            <v>Vymazal Jaroslav</v>
          </cell>
          <cell r="H24" t="str">
            <v>Heisig Rudolf</v>
          </cell>
        </row>
        <row r="27">
          <cell r="A27" t="str">
            <v>KK Šumperk</v>
          </cell>
          <cell r="H27" t="str">
            <v>Marodi Rýmařov nereg</v>
          </cell>
        </row>
        <row r="28">
          <cell r="C28">
            <v>391</v>
          </cell>
          <cell r="D28">
            <v>203</v>
          </cell>
          <cell r="E28">
            <v>3</v>
          </cell>
          <cell r="F28">
            <v>594</v>
          </cell>
          <cell r="J28">
            <v>343</v>
          </cell>
          <cell r="K28">
            <v>149</v>
          </cell>
          <cell r="L28">
            <v>13</v>
          </cell>
          <cell r="M28">
            <v>492</v>
          </cell>
        </row>
        <row r="29">
          <cell r="A29" t="str">
            <v>Vemola Patrik</v>
          </cell>
          <cell r="H29" t="str">
            <v>Jurášová Alena</v>
          </cell>
        </row>
        <row r="32">
          <cell r="A32" t="str">
            <v>KK Šumperk</v>
          </cell>
          <cell r="H32" t="str">
            <v>Marodi Rýmařov nereg</v>
          </cell>
        </row>
        <row r="33">
          <cell r="C33">
            <v>366</v>
          </cell>
          <cell r="D33">
            <v>166</v>
          </cell>
          <cell r="E33">
            <v>2</v>
          </cell>
          <cell r="F33">
            <v>532</v>
          </cell>
          <cell r="J33">
            <v>353</v>
          </cell>
          <cell r="K33">
            <v>117</v>
          </cell>
          <cell r="L33">
            <v>18</v>
          </cell>
          <cell r="M33">
            <v>470</v>
          </cell>
        </row>
        <row r="38">
          <cell r="B38" t="str">
            <v>Smíšené</v>
          </cell>
          <cell r="I38" t="str">
            <v>Smíšené</v>
          </cell>
        </row>
        <row r="42">
          <cell r="A42" t="str">
            <v>Smrčka Miroslav</v>
          </cell>
          <cell r="H42" t="str">
            <v>Špiková Petra</v>
          </cell>
        </row>
        <row r="45">
          <cell r="A45" t="str">
            <v>KK Šumperk</v>
          </cell>
          <cell r="H45" t="str">
            <v>SKK Jeseník</v>
          </cell>
        </row>
        <row r="46">
          <cell r="C46">
            <v>371</v>
          </cell>
          <cell r="D46">
            <v>196</v>
          </cell>
          <cell r="E46">
            <v>7</v>
          </cell>
          <cell r="F46">
            <v>567</v>
          </cell>
          <cell r="J46">
            <v>334</v>
          </cell>
          <cell r="K46">
            <v>181</v>
          </cell>
          <cell r="L46">
            <v>8</v>
          </cell>
          <cell r="M46">
            <v>515</v>
          </cell>
        </row>
        <row r="47">
          <cell r="A47" t="str">
            <v>Matuchová Veronika</v>
          </cell>
          <cell r="H47" t="str">
            <v>Špika Rostislav</v>
          </cell>
        </row>
        <row r="50">
          <cell r="A50" t="str">
            <v>KK Šumperk</v>
          </cell>
          <cell r="H50" t="str">
            <v>SKK Jeseník</v>
          </cell>
        </row>
        <row r="51">
          <cell r="C51">
            <v>343</v>
          </cell>
          <cell r="D51">
            <v>148</v>
          </cell>
          <cell r="E51">
            <v>17</v>
          </cell>
          <cell r="F51">
            <v>491</v>
          </cell>
          <cell r="J51">
            <v>324</v>
          </cell>
          <cell r="K51">
            <v>139</v>
          </cell>
          <cell r="L51">
            <v>19</v>
          </cell>
          <cell r="M51">
            <v>463</v>
          </cell>
        </row>
      </sheetData>
      <sheetData sheetId="3">
        <row r="2">
          <cell r="B2" t="str">
            <v>Ženy</v>
          </cell>
          <cell r="I2" t="str">
            <v>Ženy</v>
          </cell>
        </row>
        <row r="6">
          <cell r="A6" t="str">
            <v>Navrátilová Iva</v>
          </cell>
          <cell r="H6" t="str">
            <v>Příhodová Adéla</v>
          </cell>
        </row>
        <row r="9">
          <cell r="A9" t="str">
            <v>HKK Olomouc</v>
          </cell>
          <cell r="H9" t="str">
            <v>KK Šumperk</v>
          </cell>
        </row>
        <row r="10">
          <cell r="C10">
            <v>350</v>
          </cell>
          <cell r="D10">
            <v>114</v>
          </cell>
          <cell r="E10">
            <v>19</v>
          </cell>
          <cell r="F10">
            <v>464</v>
          </cell>
          <cell r="J10">
            <v>395</v>
          </cell>
          <cell r="K10">
            <v>194</v>
          </cell>
          <cell r="L10">
            <v>6</v>
          </cell>
          <cell r="M10">
            <v>589</v>
          </cell>
        </row>
        <row r="11">
          <cell r="A11" t="str">
            <v>Stehlíková Jana</v>
          </cell>
          <cell r="H11" t="str">
            <v>Gerešová Pavlína</v>
          </cell>
        </row>
        <row r="14">
          <cell r="A14" t="str">
            <v>HKK Olomouc</v>
          </cell>
          <cell r="H14" t="str">
            <v>KK Šumperk</v>
          </cell>
        </row>
        <row r="15">
          <cell r="C15">
            <v>372</v>
          </cell>
          <cell r="D15">
            <v>137</v>
          </cell>
          <cell r="E15">
            <v>13</v>
          </cell>
          <cell r="F15">
            <v>509</v>
          </cell>
          <cell r="J15">
            <v>369</v>
          </cell>
          <cell r="K15">
            <v>156</v>
          </cell>
          <cell r="L15">
            <v>11</v>
          </cell>
          <cell r="M15">
            <v>525</v>
          </cell>
        </row>
        <row r="20">
          <cell r="B20" t="str">
            <v>Ženy MČR</v>
          </cell>
          <cell r="I20" t="str">
            <v>Smíšené MČR</v>
          </cell>
        </row>
        <row r="24">
          <cell r="A24" t="str">
            <v>Valová Romana</v>
          </cell>
          <cell r="H24" t="str">
            <v>Smrčka Miroslav</v>
          </cell>
        </row>
        <row r="27">
          <cell r="A27" t="str">
            <v>KK Jiskra Rýmařov</v>
          </cell>
          <cell r="H27" t="str">
            <v>KK Šumperk</v>
          </cell>
        </row>
        <row r="28">
          <cell r="C28">
            <v>358</v>
          </cell>
          <cell r="D28">
            <v>172</v>
          </cell>
          <cell r="E28">
            <v>7</v>
          </cell>
          <cell r="F28">
            <v>530</v>
          </cell>
          <cell r="J28">
            <v>374</v>
          </cell>
          <cell r="K28">
            <v>168</v>
          </cell>
          <cell r="L28">
            <v>11</v>
          </cell>
          <cell r="M28">
            <v>542</v>
          </cell>
        </row>
        <row r="29">
          <cell r="A29" t="str">
            <v>Machalová Zuzana</v>
          </cell>
          <cell r="H29" t="str">
            <v>Smrčková Růžena</v>
          </cell>
        </row>
        <row r="32">
          <cell r="A32" t="str">
            <v>TJ Spartak Přerov</v>
          </cell>
          <cell r="H32" t="str">
            <v>KK Šumperk</v>
          </cell>
        </row>
        <row r="33">
          <cell r="C33">
            <v>394</v>
          </cell>
          <cell r="D33">
            <v>163</v>
          </cell>
          <cell r="E33">
            <v>4</v>
          </cell>
          <cell r="F33">
            <v>557</v>
          </cell>
          <cell r="J33">
            <v>386</v>
          </cell>
          <cell r="K33">
            <v>228</v>
          </cell>
          <cell r="L33">
            <v>2</v>
          </cell>
          <cell r="M33">
            <v>614</v>
          </cell>
        </row>
        <row r="38">
          <cell r="B38" t="str">
            <v>Smíšené MČR</v>
          </cell>
          <cell r="I38" t="str">
            <v>Muži</v>
          </cell>
        </row>
        <row r="42">
          <cell r="A42" t="str">
            <v>Hrančík Roman</v>
          </cell>
          <cell r="H42" t="str">
            <v xml:space="preserve">Svoboda Michal </v>
          </cell>
        </row>
        <row r="45">
          <cell r="A45" t="str">
            <v>TJ Sokol Machová</v>
          </cell>
          <cell r="H45" t="str">
            <v>HKK Olomouc</v>
          </cell>
        </row>
        <row r="46">
          <cell r="C46">
            <v>389</v>
          </cell>
          <cell r="D46">
            <v>201</v>
          </cell>
          <cell r="E46">
            <v>5</v>
          </cell>
          <cell r="F46">
            <v>590</v>
          </cell>
          <cell r="J46">
            <v>369</v>
          </cell>
          <cell r="K46">
            <v>167</v>
          </cell>
          <cell r="L46">
            <v>4</v>
          </cell>
          <cell r="M46">
            <v>536</v>
          </cell>
        </row>
        <row r="47">
          <cell r="A47" t="str">
            <v>Hrančíková Eliška</v>
          </cell>
          <cell r="H47" t="str">
            <v>Hejtman Radek</v>
          </cell>
        </row>
        <row r="50">
          <cell r="A50" t="str">
            <v>TJ Sokol Machová</v>
          </cell>
          <cell r="H50" t="str">
            <v>HKK Olomouc</v>
          </cell>
        </row>
        <row r="51">
          <cell r="C51">
            <v>396</v>
          </cell>
          <cell r="D51">
            <v>175</v>
          </cell>
          <cell r="E51">
            <v>5</v>
          </cell>
          <cell r="F51">
            <v>571</v>
          </cell>
          <cell r="J51">
            <v>391</v>
          </cell>
          <cell r="K51">
            <v>177</v>
          </cell>
          <cell r="L51">
            <v>9</v>
          </cell>
          <cell r="M51">
            <v>568</v>
          </cell>
        </row>
      </sheetData>
      <sheetData sheetId="4">
        <row r="2">
          <cell r="B2" t="str">
            <v>Muži</v>
          </cell>
          <cell r="I2" t="str">
            <v>Muži</v>
          </cell>
        </row>
        <row r="6">
          <cell r="A6" t="str">
            <v>Havran Radek</v>
          </cell>
          <cell r="H6" t="str">
            <v>Baslar Jiří</v>
          </cell>
        </row>
        <row r="9">
          <cell r="A9" t="str">
            <v>HKK Olomouc</v>
          </cell>
          <cell r="H9" t="str">
            <v>HKK Olomouc</v>
          </cell>
        </row>
        <row r="10">
          <cell r="C10">
            <v>382</v>
          </cell>
          <cell r="D10">
            <v>185</v>
          </cell>
          <cell r="E10">
            <v>5</v>
          </cell>
          <cell r="F10">
            <v>567</v>
          </cell>
          <cell r="J10">
            <v>365</v>
          </cell>
          <cell r="K10">
            <v>197</v>
          </cell>
          <cell r="L10">
            <v>7</v>
          </cell>
          <cell r="M10">
            <v>562</v>
          </cell>
        </row>
        <row r="11">
          <cell r="A11" t="str">
            <v>Sobota Břetislav</v>
          </cell>
          <cell r="H11" t="str">
            <v>Sekanina Milan</v>
          </cell>
        </row>
        <row r="14">
          <cell r="A14" t="str">
            <v>HKK Olomouc</v>
          </cell>
          <cell r="H14" t="str">
            <v>HKK Olomouc</v>
          </cell>
        </row>
        <row r="15">
          <cell r="C15">
            <v>379</v>
          </cell>
          <cell r="D15">
            <v>184</v>
          </cell>
          <cell r="E15">
            <v>6</v>
          </cell>
          <cell r="F15">
            <v>563</v>
          </cell>
          <cell r="J15">
            <v>367</v>
          </cell>
          <cell r="K15">
            <v>205</v>
          </cell>
          <cell r="L15">
            <v>4</v>
          </cell>
          <cell r="M15">
            <v>572</v>
          </cell>
        </row>
        <row r="20">
          <cell r="B20" t="str">
            <v>Smíšené</v>
          </cell>
          <cell r="I20" t="str">
            <v>Muži MČR</v>
          </cell>
        </row>
        <row r="24">
          <cell r="A24" t="str">
            <v>Grulich František</v>
          </cell>
          <cell r="H24" t="str">
            <v>Hendrych Jiří</v>
          </cell>
        </row>
        <row r="27">
          <cell r="A27" t="str">
            <v>Marodi Rýmařov nereg</v>
          </cell>
          <cell r="H27" t="str">
            <v>KK Slavoj Praha</v>
          </cell>
        </row>
        <row r="28">
          <cell r="C28">
            <v>326</v>
          </cell>
          <cell r="D28">
            <v>113</v>
          </cell>
          <cell r="E28">
            <v>18</v>
          </cell>
          <cell r="F28">
            <v>439</v>
          </cell>
          <cell r="J28">
            <v>345</v>
          </cell>
          <cell r="K28">
            <v>167</v>
          </cell>
          <cell r="L28">
            <v>11</v>
          </cell>
          <cell r="M28">
            <v>512</v>
          </cell>
        </row>
        <row r="29">
          <cell r="A29" t="str">
            <v>Grulichová Taťána</v>
          </cell>
          <cell r="H29" t="str">
            <v>Hendrych Jaromír</v>
          </cell>
        </row>
        <row r="32">
          <cell r="A32" t="str">
            <v>Marodi Rýmařov nereg</v>
          </cell>
          <cell r="H32" t="str">
            <v>TJ Horní Benešov</v>
          </cell>
        </row>
        <row r="33">
          <cell r="C33">
            <v>307</v>
          </cell>
          <cell r="D33">
            <v>145</v>
          </cell>
          <cell r="E33">
            <v>19</v>
          </cell>
          <cell r="F33">
            <v>452</v>
          </cell>
          <cell r="J33">
            <v>363</v>
          </cell>
          <cell r="K33">
            <v>223</v>
          </cell>
          <cell r="L33">
            <v>8</v>
          </cell>
          <cell r="M33">
            <v>586</v>
          </cell>
        </row>
        <row r="38">
          <cell r="B38" t="str">
            <v>Smíšené MČR</v>
          </cell>
          <cell r="I38" t="str">
            <v>Smíšené MČR</v>
          </cell>
        </row>
        <row r="42">
          <cell r="A42" t="str">
            <v>Hendrych Jaromír</v>
          </cell>
          <cell r="H42" t="str">
            <v>Hažva Jaroslav</v>
          </cell>
        </row>
        <row r="45">
          <cell r="A45" t="str">
            <v>TJ Horní Benešov</v>
          </cell>
          <cell r="H45" t="str">
            <v>KK Slavoj Praha</v>
          </cell>
        </row>
        <row r="46">
          <cell r="C46">
            <v>379</v>
          </cell>
          <cell r="D46">
            <v>135</v>
          </cell>
          <cell r="E46">
            <v>17</v>
          </cell>
          <cell r="F46">
            <v>514</v>
          </cell>
          <cell r="J46">
            <v>403</v>
          </cell>
          <cell r="K46">
            <v>243</v>
          </cell>
          <cell r="L46">
            <v>0</v>
          </cell>
          <cell r="M46">
            <v>646</v>
          </cell>
        </row>
        <row r="47">
          <cell r="A47" t="str">
            <v>Hendrychová Pavla</v>
          </cell>
          <cell r="H47" t="str">
            <v>Mašková Blanka</v>
          </cell>
        </row>
        <row r="50">
          <cell r="H50" t="str">
            <v>TJ Sokol Chýnov</v>
          </cell>
        </row>
        <row r="51">
          <cell r="C51">
            <v>362</v>
          </cell>
          <cell r="D51">
            <v>193</v>
          </cell>
          <cell r="E51">
            <v>3</v>
          </cell>
          <cell r="F51">
            <v>555</v>
          </cell>
          <cell r="J51">
            <v>416</v>
          </cell>
          <cell r="K51">
            <v>188</v>
          </cell>
          <cell r="L51">
            <v>5</v>
          </cell>
          <cell r="M51">
            <v>604</v>
          </cell>
        </row>
      </sheetData>
      <sheetData sheetId="5">
        <row r="2">
          <cell r="B2" t="str">
            <v>Smíšené MČR</v>
          </cell>
          <cell r="I2" t="str">
            <v>Muži</v>
          </cell>
        </row>
        <row r="6">
          <cell r="A6" t="str">
            <v>Vojtek Gustav</v>
          </cell>
          <cell r="H6" t="str">
            <v>Hažva Jaroslav</v>
          </cell>
        </row>
        <row r="9">
          <cell r="A9" t="str">
            <v>KK Šumperk</v>
          </cell>
          <cell r="H9" t="str">
            <v>KK Slavoj Praha</v>
          </cell>
        </row>
        <row r="10">
          <cell r="C10">
            <v>396</v>
          </cell>
          <cell r="D10">
            <v>177</v>
          </cell>
          <cell r="E10">
            <v>7</v>
          </cell>
          <cell r="F10">
            <v>573</v>
          </cell>
          <cell r="J10">
            <v>398</v>
          </cell>
          <cell r="K10">
            <v>233</v>
          </cell>
          <cell r="L10">
            <v>1</v>
          </cell>
          <cell r="M10">
            <v>631</v>
          </cell>
        </row>
        <row r="11">
          <cell r="A11" t="str">
            <v>Tobolová Michaela</v>
          </cell>
          <cell r="H11" t="str">
            <v>Vojtek Gustav</v>
          </cell>
        </row>
        <row r="14">
          <cell r="A14" t="str">
            <v>TJ Sokol Sedlnice</v>
          </cell>
          <cell r="H14" t="str">
            <v>KK Šumperk</v>
          </cell>
        </row>
        <row r="15">
          <cell r="C15">
            <v>372</v>
          </cell>
          <cell r="D15">
            <v>170</v>
          </cell>
          <cell r="E15">
            <v>7</v>
          </cell>
          <cell r="F15">
            <v>542</v>
          </cell>
          <cell r="J15">
            <v>403</v>
          </cell>
          <cell r="K15">
            <v>195</v>
          </cell>
          <cell r="L15">
            <v>4</v>
          </cell>
          <cell r="M15">
            <v>598</v>
          </cell>
        </row>
        <row r="20">
          <cell r="B20" t="str">
            <v>Ženy</v>
          </cell>
          <cell r="I20" t="str">
            <v>Smíšené</v>
          </cell>
        </row>
        <row r="24">
          <cell r="A24" t="str">
            <v>Mašková Blanka</v>
          </cell>
          <cell r="H24" t="str">
            <v>Ferenci Ondřej</v>
          </cell>
        </row>
        <row r="27">
          <cell r="A27" t="str">
            <v>TJ Sokol Chýnov</v>
          </cell>
          <cell r="H27" t="str">
            <v>KK Tatran Bratislava</v>
          </cell>
        </row>
        <row r="28">
          <cell r="C28">
            <v>389</v>
          </cell>
          <cell r="D28">
            <v>193</v>
          </cell>
          <cell r="E28">
            <v>3</v>
          </cell>
          <cell r="F28">
            <v>582</v>
          </cell>
          <cell r="J28">
            <v>367</v>
          </cell>
          <cell r="K28">
            <v>145</v>
          </cell>
          <cell r="L28">
            <v>14</v>
          </cell>
          <cell r="M28">
            <v>512</v>
          </cell>
        </row>
        <row r="29">
          <cell r="A29" t="str">
            <v>Tobolová Michaela</v>
          </cell>
          <cell r="H29" t="str">
            <v>Jančeková Alexandra</v>
          </cell>
        </row>
        <row r="32">
          <cell r="A32" t="str">
            <v>TJ Sokol Sedlnice</v>
          </cell>
          <cell r="H32" t="str">
            <v>KK Tatran Bratislava</v>
          </cell>
        </row>
        <row r="33">
          <cell r="C33">
            <v>355</v>
          </cell>
          <cell r="D33">
            <v>186</v>
          </cell>
          <cell r="E33">
            <v>5</v>
          </cell>
          <cell r="F33">
            <v>541</v>
          </cell>
          <cell r="J33">
            <v>259</v>
          </cell>
          <cell r="K33">
            <v>64</v>
          </cell>
          <cell r="L33">
            <v>38</v>
          </cell>
          <cell r="M33">
            <v>323</v>
          </cell>
        </row>
        <row r="38">
          <cell r="B38" t="str">
            <v>Muži</v>
          </cell>
          <cell r="I38" t="str">
            <v>Smíšené MČR</v>
          </cell>
        </row>
        <row r="42">
          <cell r="A42" t="str">
            <v>Kubinec Michal</v>
          </cell>
          <cell r="H42" t="str">
            <v>Péli Fridrich</v>
          </cell>
        </row>
        <row r="45">
          <cell r="A45" t="str">
            <v>Rychnov nad Kněžnou</v>
          </cell>
          <cell r="H45" t="str">
            <v>TJ Sokol Bohumín</v>
          </cell>
        </row>
        <row r="46">
          <cell r="C46">
            <v>385</v>
          </cell>
          <cell r="D46">
            <v>146</v>
          </cell>
          <cell r="E46">
            <v>6</v>
          </cell>
          <cell r="F46">
            <v>531</v>
          </cell>
          <cell r="J46">
            <v>393</v>
          </cell>
          <cell r="K46">
            <v>222</v>
          </cell>
          <cell r="L46">
            <v>4</v>
          </cell>
          <cell r="M46">
            <v>615</v>
          </cell>
        </row>
        <row r="47">
          <cell r="A47" t="str">
            <v>Rolc Ladislav</v>
          </cell>
          <cell r="H47" t="str">
            <v>Péli Lada</v>
          </cell>
        </row>
        <row r="50">
          <cell r="A50" t="str">
            <v>Tespo Hořice</v>
          </cell>
          <cell r="H50" t="str">
            <v>TJ Sokol Bohumín</v>
          </cell>
        </row>
        <row r="51">
          <cell r="C51">
            <v>366</v>
          </cell>
          <cell r="D51">
            <v>204</v>
          </cell>
          <cell r="E51">
            <v>9</v>
          </cell>
          <cell r="F51">
            <v>570</v>
          </cell>
          <cell r="J51">
            <v>384</v>
          </cell>
          <cell r="K51">
            <v>219</v>
          </cell>
          <cell r="L51">
            <v>3</v>
          </cell>
          <cell r="M51">
            <v>603</v>
          </cell>
        </row>
      </sheetData>
      <sheetData sheetId="6">
        <row r="2">
          <cell r="B2" t="str">
            <v>Muži MČR</v>
          </cell>
          <cell r="I2" t="str">
            <v>Muži MČR</v>
          </cell>
        </row>
        <row r="6">
          <cell r="A6" t="str">
            <v>Kohutek Aleš</v>
          </cell>
          <cell r="H6" t="str">
            <v>Péli Fridrich</v>
          </cell>
        </row>
        <row r="9">
          <cell r="A9" t="str">
            <v>TJ Sokol Bohumín</v>
          </cell>
          <cell r="H9" t="str">
            <v>TJ Sokol Bohumín</v>
          </cell>
        </row>
        <row r="10">
          <cell r="C10">
            <v>407</v>
          </cell>
          <cell r="D10">
            <v>214</v>
          </cell>
          <cell r="E10">
            <v>2</v>
          </cell>
          <cell r="F10">
            <v>621</v>
          </cell>
          <cell r="J10">
            <v>406</v>
          </cell>
          <cell r="K10">
            <v>206</v>
          </cell>
          <cell r="L10">
            <v>7</v>
          </cell>
          <cell r="M10">
            <v>612</v>
          </cell>
        </row>
        <row r="11">
          <cell r="A11" t="str">
            <v>Nitka Karol</v>
          </cell>
          <cell r="H11" t="str">
            <v>Kuttler Petr</v>
          </cell>
        </row>
        <row r="14">
          <cell r="A14" t="str">
            <v>TJ Sokol Bohumín</v>
          </cell>
          <cell r="H14" t="str">
            <v>TJ Sokol Bohumín</v>
          </cell>
        </row>
        <row r="15">
          <cell r="C15">
            <v>375</v>
          </cell>
          <cell r="D15">
            <v>164</v>
          </cell>
          <cell r="E15">
            <v>9</v>
          </cell>
          <cell r="F15">
            <v>539</v>
          </cell>
          <cell r="J15">
            <v>398</v>
          </cell>
          <cell r="K15">
            <v>199</v>
          </cell>
          <cell r="L15">
            <v>9</v>
          </cell>
          <cell r="M15">
            <v>597</v>
          </cell>
        </row>
        <row r="20">
          <cell r="B20" t="str">
            <v>Muži</v>
          </cell>
          <cell r="I20" t="str">
            <v>Muži</v>
          </cell>
        </row>
        <row r="24">
          <cell r="A24" t="str">
            <v>Blaha Radek</v>
          </cell>
          <cell r="H24" t="str">
            <v>Pešl Radim</v>
          </cell>
        </row>
        <row r="27">
          <cell r="A27" t="str">
            <v>TJ Sokol Mistřín</v>
          </cell>
          <cell r="H27" t="str">
            <v>TJ Sokol Mistřín</v>
          </cell>
        </row>
        <row r="28">
          <cell r="C28">
            <v>392</v>
          </cell>
          <cell r="D28">
            <v>234</v>
          </cell>
          <cell r="E28">
            <v>4</v>
          </cell>
          <cell r="F28">
            <v>626</v>
          </cell>
          <cell r="J28">
            <v>374</v>
          </cell>
          <cell r="K28">
            <v>167</v>
          </cell>
          <cell r="L28">
            <v>6</v>
          </cell>
          <cell r="M28">
            <v>541</v>
          </cell>
        </row>
        <row r="29">
          <cell r="A29" t="str">
            <v>Ingr Marek</v>
          </cell>
          <cell r="H29" t="str">
            <v>Bábíček Zbyněk</v>
          </cell>
        </row>
        <row r="32">
          <cell r="A32" t="str">
            <v>TJ Sokol Mistřín</v>
          </cell>
          <cell r="H32" t="str">
            <v>TJ Sokol Mistřín</v>
          </cell>
        </row>
        <row r="33">
          <cell r="C33">
            <v>410</v>
          </cell>
          <cell r="D33">
            <v>205</v>
          </cell>
          <cell r="E33">
            <v>8</v>
          </cell>
          <cell r="F33">
            <v>615</v>
          </cell>
          <cell r="J33">
            <v>407</v>
          </cell>
          <cell r="K33">
            <v>234</v>
          </cell>
          <cell r="L33">
            <v>0</v>
          </cell>
          <cell r="M33">
            <v>641</v>
          </cell>
        </row>
        <row r="38">
          <cell r="B38" t="str">
            <v>Muži</v>
          </cell>
          <cell r="I38" t="str">
            <v>Muži</v>
          </cell>
        </row>
        <row r="42">
          <cell r="A42" t="str">
            <v>Švub Václav</v>
          </cell>
          <cell r="H42" t="str">
            <v>Vojtek Gustav</v>
          </cell>
        </row>
        <row r="45">
          <cell r="A45" t="str">
            <v>KK Zábřeh</v>
          </cell>
          <cell r="H45" t="str">
            <v>KK Šumperk</v>
          </cell>
        </row>
        <row r="46">
          <cell r="C46">
            <v>389</v>
          </cell>
          <cell r="D46">
            <v>181</v>
          </cell>
          <cell r="E46">
            <v>1</v>
          </cell>
          <cell r="F46">
            <v>570</v>
          </cell>
          <cell r="J46">
            <v>364</v>
          </cell>
          <cell r="K46">
            <v>206</v>
          </cell>
          <cell r="L46">
            <v>7</v>
          </cell>
          <cell r="M46">
            <v>570</v>
          </cell>
        </row>
        <row r="47">
          <cell r="A47" t="str">
            <v>Sobčák Ondřej</v>
          </cell>
          <cell r="H47" t="str">
            <v>Biolek Rostislav</v>
          </cell>
        </row>
        <row r="50">
          <cell r="A50" t="str">
            <v>KK Zábřeh</v>
          </cell>
          <cell r="H50" t="str">
            <v>KK Šumperk</v>
          </cell>
        </row>
        <row r="51">
          <cell r="C51">
            <v>402</v>
          </cell>
          <cell r="D51">
            <v>230</v>
          </cell>
          <cell r="E51">
            <v>2</v>
          </cell>
          <cell r="F51">
            <v>632</v>
          </cell>
          <cell r="J51">
            <v>401</v>
          </cell>
          <cell r="K51">
            <v>200</v>
          </cell>
          <cell r="L51">
            <v>8</v>
          </cell>
          <cell r="M51">
            <v>601</v>
          </cell>
        </row>
      </sheetData>
      <sheetData sheetId="7">
        <row r="2">
          <cell r="B2" t="str">
            <v>Smíšené</v>
          </cell>
          <cell r="I2" t="str">
            <v>Muži MČR</v>
          </cell>
        </row>
        <row r="6">
          <cell r="A6" t="str">
            <v>Kolla Jaroslav</v>
          </cell>
          <cell r="H6" t="str">
            <v>Čuřík Radim</v>
          </cell>
        </row>
        <row r="9">
          <cell r="A9" t="str">
            <v>ČD Suchdol nad Odrou</v>
          </cell>
          <cell r="H9" t="str">
            <v>SK Baník Ratíškovice</v>
          </cell>
        </row>
        <row r="10">
          <cell r="C10">
            <v>358</v>
          </cell>
          <cell r="D10">
            <v>213</v>
          </cell>
          <cell r="E10">
            <v>4</v>
          </cell>
          <cell r="F10">
            <v>571</v>
          </cell>
          <cell r="J10">
            <v>393</v>
          </cell>
          <cell r="K10">
            <v>211</v>
          </cell>
          <cell r="L10">
            <v>3</v>
          </cell>
          <cell r="M10">
            <v>604</v>
          </cell>
        </row>
        <row r="11">
          <cell r="A11" t="str">
            <v>Holčáková Miluše</v>
          </cell>
          <cell r="H11" t="str">
            <v>Touš Josef</v>
          </cell>
        </row>
        <row r="14">
          <cell r="A14" t="str">
            <v>ČD Suchdol nad Odrou</v>
          </cell>
          <cell r="H14" t="str">
            <v>KK Vyškov</v>
          </cell>
        </row>
        <row r="15">
          <cell r="C15">
            <v>369</v>
          </cell>
          <cell r="D15">
            <v>125</v>
          </cell>
          <cell r="E15">
            <v>16</v>
          </cell>
          <cell r="F15">
            <v>494</v>
          </cell>
          <cell r="J15">
            <v>396</v>
          </cell>
          <cell r="K15">
            <v>217</v>
          </cell>
          <cell r="L15">
            <v>3</v>
          </cell>
          <cell r="M15">
            <v>613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6FC9-05D2-497C-9294-C9EF6AAE2355}">
  <sheetPr>
    <pageSetUpPr fitToPage="1"/>
  </sheetPr>
  <dimension ref="A1:AA49"/>
  <sheetViews>
    <sheetView tabSelected="1" workbookViewId="0">
      <selection activeCell="A50" sqref="A50:XFD107"/>
    </sheetView>
  </sheetViews>
  <sheetFormatPr defaultColWidth="11.42578125" defaultRowHeight="15" x14ac:dyDescent="0.25"/>
  <cols>
    <col min="1" max="1" width="4.5703125" style="66" customWidth="1"/>
    <col min="2" max="2" width="13.42578125" style="66" customWidth="1"/>
    <col min="3" max="3" width="17.42578125" style="66" customWidth="1"/>
    <col min="4" max="4" width="19.42578125" style="66" customWidth="1"/>
    <col min="5" max="5" width="5.42578125" style="66" customWidth="1"/>
    <col min="6" max="6" width="6.5703125" style="66" customWidth="1"/>
    <col min="7" max="7" width="5.28515625" style="66" customWidth="1"/>
    <col min="8" max="8" width="6.42578125" style="66" customWidth="1"/>
    <col min="9" max="10" width="19.28515625" style="66" customWidth="1"/>
    <col min="11" max="11" width="5.7109375" style="66" customWidth="1"/>
    <col min="12" max="12" width="6.42578125" style="66" customWidth="1"/>
    <col min="13" max="13" width="5.28515625" style="66" customWidth="1"/>
    <col min="14" max="14" width="6.42578125" style="66" customWidth="1"/>
    <col min="15" max="15" width="8" style="66" customWidth="1"/>
    <col min="16" max="16" width="7.140625" style="66" customWidth="1"/>
    <col min="17" max="17" width="5.5703125" style="66" customWidth="1"/>
    <col min="18" max="18" width="6.42578125" style="66" customWidth="1"/>
    <col min="19" max="19" width="9.140625" style="66" customWidth="1"/>
    <col min="20" max="20" width="15.42578125" style="59" customWidth="1"/>
    <col min="21" max="16384" width="11.42578125" style="59"/>
  </cols>
  <sheetData>
    <row r="1" spans="1:24" s="6" customFormat="1" ht="12.75" customHeight="1" x14ac:dyDescent="0.2">
      <c r="A1" s="1"/>
      <c r="B1" s="1"/>
      <c r="C1" s="1"/>
      <c r="D1" s="2"/>
      <c r="E1" s="3"/>
      <c r="F1" s="3"/>
      <c r="G1" s="3"/>
      <c r="H1" s="3"/>
      <c r="I1" s="4"/>
      <c r="J1" s="4"/>
      <c r="K1" s="3"/>
      <c r="L1" s="3"/>
      <c r="M1" s="3"/>
      <c r="N1" s="3"/>
      <c r="O1" s="3"/>
      <c r="P1" s="3"/>
      <c r="Q1" s="3"/>
      <c r="R1" s="3"/>
      <c r="S1" s="5"/>
    </row>
    <row r="2" spans="1:24" s="6" customFormat="1" ht="20.6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3"/>
      <c r="L2" s="3"/>
      <c r="M2" s="3"/>
      <c r="N2" s="3"/>
      <c r="O2" s="3"/>
      <c r="P2" s="3"/>
      <c r="Q2" s="3"/>
      <c r="R2" s="3"/>
      <c r="S2" s="5"/>
    </row>
    <row r="3" spans="1:24" s="6" customFormat="1" ht="12.75" customHeight="1" thickBot="1" x14ac:dyDescent="0.25">
      <c r="A3" s="1"/>
      <c r="B3" s="1"/>
      <c r="C3" s="1"/>
      <c r="D3" s="2"/>
      <c r="E3" s="3"/>
      <c r="F3" s="3"/>
      <c r="G3" s="3"/>
      <c r="H3" s="3"/>
      <c r="I3" s="4"/>
      <c r="J3" s="4"/>
      <c r="K3" s="3"/>
      <c r="L3" s="3"/>
      <c r="M3" s="3"/>
      <c r="N3" s="3"/>
      <c r="O3" s="3"/>
      <c r="P3" s="3"/>
      <c r="Q3" s="3"/>
      <c r="R3" s="3"/>
      <c r="S3" s="5"/>
    </row>
    <row r="4" spans="1:24" s="6" customFormat="1" ht="19.350000000000001" customHeight="1" thickTop="1" thickBot="1" x14ac:dyDescent="0.25">
      <c r="A4" s="8" t="s">
        <v>1</v>
      </c>
      <c r="B4" s="9" t="s">
        <v>2</v>
      </c>
      <c r="C4" s="10" t="s">
        <v>3</v>
      </c>
      <c r="D4" s="11" t="s">
        <v>4</v>
      </c>
      <c r="E4" s="12" t="s">
        <v>5</v>
      </c>
      <c r="F4" s="12"/>
      <c r="G4" s="12"/>
      <c r="H4" s="12"/>
      <c r="I4" s="13" t="s">
        <v>3</v>
      </c>
      <c r="J4" s="13" t="s">
        <v>4</v>
      </c>
      <c r="K4" s="12" t="s">
        <v>6</v>
      </c>
      <c r="L4" s="12"/>
      <c r="M4" s="12"/>
      <c r="N4" s="12"/>
      <c r="O4" s="14" t="s">
        <v>7</v>
      </c>
      <c r="P4" s="14"/>
      <c r="Q4" s="14"/>
      <c r="R4" s="15"/>
      <c r="S4" s="16" t="s">
        <v>8</v>
      </c>
    </row>
    <row r="5" spans="1:24" s="6" customFormat="1" ht="19.350000000000001" customHeight="1" thickTop="1" thickBot="1" x14ac:dyDescent="0.25">
      <c r="A5" s="17"/>
      <c r="B5" s="18"/>
      <c r="C5" s="19"/>
      <c r="D5" s="20"/>
      <c r="E5" s="21" t="s">
        <v>9</v>
      </c>
      <c r="F5" s="21" t="s">
        <v>10</v>
      </c>
      <c r="G5" s="21" t="s">
        <v>11</v>
      </c>
      <c r="H5" s="21" t="s">
        <v>12</v>
      </c>
      <c r="I5" s="22"/>
      <c r="J5" s="22"/>
      <c r="K5" s="21" t="s">
        <v>9</v>
      </c>
      <c r="L5" s="21" t="s">
        <v>10</v>
      </c>
      <c r="M5" s="21" t="s">
        <v>11</v>
      </c>
      <c r="N5" s="21" t="s">
        <v>12</v>
      </c>
      <c r="O5" s="23" t="s">
        <v>9</v>
      </c>
      <c r="P5" s="23" t="s">
        <v>10</v>
      </c>
      <c r="Q5" s="23" t="s">
        <v>11</v>
      </c>
      <c r="R5" s="24" t="s">
        <v>12</v>
      </c>
      <c r="S5" s="25"/>
    </row>
    <row r="6" spans="1:24" s="32" customFormat="1" ht="15" customHeight="1" thickTop="1" x14ac:dyDescent="0.25">
      <c r="A6" s="26" t="s">
        <v>13</v>
      </c>
      <c r="B6" s="26" t="str">
        <f>'[1]25-30'!$I$38</f>
        <v>Smíšené MČR</v>
      </c>
      <c r="C6" s="26" t="str">
        <f>'[1]25-30'!$H$42</f>
        <v>Hažva Jaroslav</v>
      </c>
      <c r="D6" s="26" t="str">
        <f>'[1]25-30'!$H$45</f>
        <v>KK Slavoj Praha</v>
      </c>
      <c r="E6" s="26">
        <f>'[1]25-30'!$J$46</f>
        <v>403</v>
      </c>
      <c r="F6" s="26">
        <f>'[1]25-30'!$K$46</f>
        <v>243</v>
      </c>
      <c r="G6" s="26">
        <f>'[1]25-30'!$L$46</f>
        <v>0</v>
      </c>
      <c r="H6" s="26">
        <f>'[1]25-30'!$M$46</f>
        <v>646</v>
      </c>
      <c r="I6" s="26" t="str">
        <f>'[1]25-30'!$H$47</f>
        <v>Mašková Blanka</v>
      </c>
      <c r="J6" s="26" t="str">
        <f>'[1]25-30'!$H$50</f>
        <v>TJ Sokol Chýnov</v>
      </c>
      <c r="K6" s="26">
        <f>'[1]25-30'!$J$51</f>
        <v>416</v>
      </c>
      <c r="L6" s="26">
        <f>'[1]25-30'!$K$51</f>
        <v>188</v>
      </c>
      <c r="M6" s="26">
        <f>'[1]25-30'!$L$51</f>
        <v>5</v>
      </c>
      <c r="N6" s="26">
        <f>'[1]25-30'!$M$51</f>
        <v>604</v>
      </c>
      <c r="O6" s="27">
        <f t="shared" ref="O6:R49" si="0">E6+K6</f>
        <v>819</v>
      </c>
      <c r="P6" s="28">
        <f t="shared" si="0"/>
        <v>431</v>
      </c>
      <c r="Q6" s="28">
        <f t="shared" si="0"/>
        <v>5</v>
      </c>
      <c r="R6" s="29">
        <f t="shared" si="0"/>
        <v>1250</v>
      </c>
      <c r="S6" s="26" t="str">
        <f t="shared" ref="S6:S49" si="1">IF(B6="MUŽI MČR","ANO",IF(B6="ŽENY MČR","ANO",IF(B6="SMÍŠENÉ MČR","ANO","NE")))</f>
        <v>ANO</v>
      </c>
      <c r="T6" s="30"/>
      <c r="U6" s="31"/>
    </row>
    <row r="7" spans="1:24" s="37" customFormat="1" x14ac:dyDescent="0.25">
      <c r="A7" s="33" t="s">
        <v>14</v>
      </c>
      <c r="B7" s="33" t="str">
        <f>'[1]37-42'!$B$20</f>
        <v>Muži</v>
      </c>
      <c r="C7" s="33" t="str">
        <f>'[1]37-42'!$A$24</f>
        <v>Blaha Radek</v>
      </c>
      <c r="D7" s="33" t="str">
        <f>'[1]37-42'!$A$27</f>
        <v>TJ Sokol Mistřín</v>
      </c>
      <c r="E7" s="33">
        <f>'[1]37-42'!$C$28</f>
        <v>392</v>
      </c>
      <c r="F7" s="33">
        <f>'[1]37-42'!$D$28</f>
        <v>234</v>
      </c>
      <c r="G7" s="33">
        <f>'[1]37-42'!$E$28</f>
        <v>4</v>
      </c>
      <c r="H7" s="33">
        <f>'[1]37-42'!$F$28</f>
        <v>626</v>
      </c>
      <c r="I7" s="33" t="str">
        <f>'[1]37-42'!$A$29</f>
        <v>Ingr Marek</v>
      </c>
      <c r="J7" s="33" t="str">
        <f>'[1]37-42'!$A$32</f>
        <v>TJ Sokol Mistřín</v>
      </c>
      <c r="K7" s="33">
        <f>'[1]37-42'!$C$33</f>
        <v>410</v>
      </c>
      <c r="L7" s="33">
        <f>'[1]37-42'!$D$33</f>
        <v>205</v>
      </c>
      <c r="M7" s="33">
        <f>'[1]37-42'!$E$33</f>
        <v>8</v>
      </c>
      <c r="N7" s="33">
        <f>'[1]37-42'!$F$33</f>
        <v>615</v>
      </c>
      <c r="O7" s="34">
        <f t="shared" si="0"/>
        <v>802</v>
      </c>
      <c r="P7" s="35">
        <f t="shared" si="0"/>
        <v>439</v>
      </c>
      <c r="Q7" s="35">
        <f t="shared" si="0"/>
        <v>12</v>
      </c>
      <c r="R7" s="36">
        <f t="shared" si="0"/>
        <v>1241</v>
      </c>
      <c r="S7" s="33" t="str">
        <f t="shared" si="1"/>
        <v>NE</v>
      </c>
    </row>
    <row r="8" spans="1:24" s="37" customFormat="1" x14ac:dyDescent="0.25">
      <c r="A8" s="33" t="s">
        <v>15</v>
      </c>
      <c r="B8" s="33" t="str">
        <f>'[1]31-36'!$I$2</f>
        <v>Muži</v>
      </c>
      <c r="C8" s="33" t="str">
        <f>'[1]31-36'!$H$6</f>
        <v>Hažva Jaroslav</v>
      </c>
      <c r="D8" s="33" t="str">
        <f>'[1]31-36'!$H$9</f>
        <v>KK Slavoj Praha</v>
      </c>
      <c r="E8" s="33">
        <f>'[1]31-36'!$J$10</f>
        <v>398</v>
      </c>
      <c r="F8" s="33">
        <f>'[1]31-36'!$K$10</f>
        <v>233</v>
      </c>
      <c r="G8" s="33">
        <f>'[1]31-36'!$L$10</f>
        <v>1</v>
      </c>
      <c r="H8" s="33">
        <f>'[1]31-36'!$M$10</f>
        <v>631</v>
      </c>
      <c r="I8" s="33" t="str">
        <f>'[1]31-36'!$H$11</f>
        <v>Vojtek Gustav</v>
      </c>
      <c r="J8" s="33" t="str">
        <f>'[1]31-36'!$H$14</f>
        <v>KK Šumperk</v>
      </c>
      <c r="K8" s="33">
        <f>'[1]31-36'!$J$15</f>
        <v>403</v>
      </c>
      <c r="L8" s="33">
        <f>'[1]31-36'!$K$15</f>
        <v>195</v>
      </c>
      <c r="M8" s="33">
        <f>'[1]31-36'!$L$15</f>
        <v>4</v>
      </c>
      <c r="N8" s="33">
        <f>'[1]31-36'!$M$15</f>
        <v>598</v>
      </c>
      <c r="O8" s="34">
        <f t="shared" si="0"/>
        <v>801</v>
      </c>
      <c r="P8" s="35">
        <f t="shared" si="0"/>
        <v>428</v>
      </c>
      <c r="Q8" s="35">
        <f t="shared" si="0"/>
        <v>5</v>
      </c>
      <c r="R8" s="36">
        <f t="shared" si="0"/>
        <v>1229</v>
      </c>
      <c r="S8" s="33" t="str">
        <f t="shared" si="1"/>
        <v>NE</v>
      </c>
    </row>
    <row r="9" spans="1:24" s="32" customFormat="1" x14ac:dyDescent="0.25">
      <c r="A9" s="26" t="s">
        <v>16</v>
      </c>
      <c r="B9" s="26" t="str">
        <f>'[1]31-36'!$I$38</f>
        <v>Smíšené MČR</v>
      </c>
      <c r="C9" s="26" t="str">
        <f>'[1]31-36'!$H$42</f>
        <v>Péli Fridrich</v>
      </c>
      <c r="D9" s="26" t="str">
        <f>'[1]31-36'!$H$45</f>
        <v>TJ Sokol Bohumín</v>
      </c>
      <c r="E9" s="26">
        <f>'[1]31-36'!$J$46</f>
        <v>393</v>
      </c>
      <c r="F9" s="26">
        <f>'[1]31-36'!$K$46</f>
        <v>222</v>
      </c>
      <c r="G9" s="26">
        <f>'[1]31-36'!$L$46</f>
        <v>4</v>
      </c>
      <c r="H9" s="26">
        <f>'[1]31-36'!$M$46</f>
        <v>615</v>
      </c>
      <c r="I9" s="26" t="str">
        <f>'[1]31-36'!$H$47</f>
        <v>Péli Lada</v>
      </c>
      <c r="J9" s="26" t="str">
        <f>'[1]31-36'!$H$50</f>
        <v>TJ Sokol Bohumín</v>
      </c>
      <c r="K9" s="26">
        <f>'[1]31-36'!$J$51</f>
        <v>384</v>
      </c>
      <c r="L9" s="26">
        <f>'[1]31-36'!$K$51</f>
        <v>219</v>
      </c>
      <c r="M9" s="26">
        <f>'[1]31-36'!$L$51</f>
        <v>3</v>
      </c>
      <c r="N9" s="26">
        <f>'[1]31-36'!$M$51</f>
        <v>603</v>
      </c>
      <c r="O9" s="27">
        <f t="shared" si="0"/>
        <v>777</v>
      </c>
      <c r="P9" s="28">
        <f t="shared" si="0"/>
        <v>441</v>
      </c>
      <c r="Q9" s="28">
        <f t="shared" si="0"/>
        <v>7</v>
      </c>
      <c r="R9" s="29">
        <f t="shared" si="0"/>
        <v>1218</v>
      </c>
      <c r="S9" s="26" t="str">
        <f t="shared" si="1"/>
        <v>ANO</v>
      </c>
      <c r="T9" s="30"/>
      <c r="U9" s="31"/>
    </row>
    <row r="10" spans="1:24" s="44" customFormat="1" x14ac:dyDescent="0.25">
      <c r="A10" s="38" t="s">
        <v>17</v>
      </c>
      <c r="B10" s="38" t="str">
        <f>'[1]43-48'!$I$2</f>
        <v>Muži MČR</v>
      </c>
      <c r="C10" s="38" t="str">
        <f>'[1]43-48'!$H$6</f>
        <v>Čuřík Radim</v>
      </c>
      <c r="D10" s="38" t="str">
        <f>'[1]43-48'!$H$9</f>
        <v>SK Baník Ratíškovice</v>
      </c>
      <c r="E10" s="38">
        <f>'[1]43-48'!$J$10</f>
        <v>393</v>
      </c>
      <c r="F10" s="38">
        <f>'[1]43-48'!$K$10</f>
        <v>211</v>
      </c>
      <c r="G10" s="38">
        <f>'[1]43-48'!$L$10</f>
        <v>3</v>
      </c>
      <c r="H10" s="38">
        <f>'[1]43-48'!$M$10</f>
        <v>604</v>
      </c>
      <c r="I10" s="38" t="str">
        <f>'[1]43-48'!$H$11</f>
        <v>Touš Josef</v>
      </c>
      <c r="J10" s="38" t="str">
        <f>'[1]43-48'!$H$14</f>
        <v>KK Vyškov</v>
      </c>
      <c r="K10" s="38">
        <f>'[1]43-48'!$J$15</f>
        <v>396</v>
      </c>
      <c r="L10" s="38">
        <f>'[1]43-48'!$K$15</f>
        <v>217</v>
      </c>
      <c r="M10" s="38">
        <f>'[1]43-48'!$L$15</f>
        <v>3</v>
      </c>
      <c r="N10" s="38">
        <f>'[1]43-48'!$M$15</f>
        <v>613</v>
      </c>
      <c r="O10" s="39">
        <f t="shared" si="0"/>
        <v>789</v>
      </c>
      <c r="P10" s="40">
        <f t="shared" si="0"/>
        <v>428</v>
      </c>
      <c r="Q10" s="40">
        <f t="shared" si="0"/>
        <v>6</v>
      </c>
      <c r="R10" s="41">
        <f t="shared" si="0"/>
        <v>1217</v>
      </c>
      <c r="S10" s="38" t="str">
        <f t="shared" si="1"/>
        <v>ANO</v>
      </c>
      <c r="T10" s="42"/>
      <c r="U10" s="43"/>
    </row>
    <row r="11" spans="1:24" s="44" customFormat="1" x14ac:dyDescent="0.25">
      <c r="A11" s="38" t="s">
        <v>18</v>
      </c>
      <c r="B11" s="38" t="str">
        <f>'[1]37-42'!$I$2</f>
        <v>Muži MČR</v>
      </c>
      <c r="C11" s="38" t="str">
        <f>'[1]37-42'!$H$6</f>
        <v>Péli Fridrich</v>
      </c>
      <c r="D11" s="38" t="str">
        <f>'[1]37-42'!$H$9</f>
        <v>TJ Sokol Bohumín</v>
      </c>
      <c r="E11" s="38">
        <f>'[1]37-42'!$J$10</f>
        <v>406</v>
      </c>
      <c r="F11" s="38">
        <f>'[1]37-42'!$K$10</f>
        <v>206</v>
      </c>
      <c r="G11" s="38">
        <f>'[1]37-42'!$L$10</f>
        <v>7</v>
      </c>
      <c r="H11" s="38">
        <f>'[1]37-42'!$M$10</f>
        <v>612</v>
      </c>
      <c r="I11" s="38" t="str">
        <f>'[1]37-42'!$H$11</f>
        <v>Kuttler Petr</v>
      </c>
      <c r="J11" s="38" t="str">
        <f>'[1]37-42'!$H$14</f>
        <v>TJ Sokol Bohumín</v>
      </c>
      <c r="K11" s="38">
        <f>'[1]37-42'!$J$15</f>
        <v>398</v>
      </c>
      <c r="L11" s="38">
        <f>'[1]37-42'!$K$15</f>
        <v>199</v>
      </c>
      <c r="M11" s="38">
        <f>'[1]37-42'!$L$15</f>
        <v>9</v>
      </c>
      <c r="N11" s="38">
        <f>'[1]37-42'!$M$15</f>
        <v>597</v>
      </c>
      <c r="O11" s="39">
        <f t="shared" si="0"/>
        <v>804</v>
      </c>
      <c r="P11" s="40">
        <f t="shared" si="0"/>
        <v>405</v>
      </c>
      <c r="Q11" s="40">
        <f t="shared" si="0"/>
        <v>16</v>
      </c>
      <c r="R11" s="41">
        <f t="shared" si="0"/>
        <v>1209</v>
      </c>
      <c r="S11" s="38" t="str">
        <f t="shared" si="1"/>
        <v>ANO</v>
      </c>
      <c r="T11" s="42"/>
      <c r="U11" s="43"/>
    </row>
    <row r="12" spans="1:24" s="37" customFormat="1" x14ac:dyDescent="0.25">
      <c r="A12" s="33" t="s">
        <v>19</v>
      </c>
      <c r="B12" s="33" t="str">
        <f>'[1]37-42'!$B$38</f>
        <v>Muži</v>
      </c>
      <c r="C12" s="33" t="str">
        <f>'[1]37-42'!$A$42</f>
        <v>Švub Václav</v>
      </c>
      <c r="D12" s="33" t="str">
        <f>'[1]37-42'!$A$45</f>
        <v>KK Zábřeh</v>
      </c>
      <c r="E12" s="33">
        <f>'[1]37-42'!$C$46</f>
        <v>389</v>
      </c>
      <c r="F12" s="33">
        <f>'[1]37-42'!$D$46</f>
        <v>181</v>
      </c>
      <c r="G12" s="33">
        <f>'[1]37-42'!$E$46</f>
        <v>1</v>
      </c>
      <c r="H12" s="33">
        <f>'[1]37-42'!$F$46</f>
        <v>570</v>
      </c>
      <c r="I12" s="33" t="str">
        <f>'[1]37-42'!$A$47</f>
        <v>Sobčák Ondřej</v>
      </c>
      <c r="J12" s="33" t="str">
        <f>'[1]37-42'!$A$50</f>
        <v>KK Zábřeh</v>
      </c>
      <c r="K12" s="33">
        <f>'[1]37-42'!$C$51</f>
        <v>402</v>
      </c>
      <c r="L12" s="33">
        <f>'[1]37-42'!$D$51</f>
        <v>230</v>
      </c>
      <c r="M12" s="33">
        <f>'[1]37-42'!$E$51</f>
        <v>2</v>
      </c>
      <c r="N12" s="33">
        <f>'[1]37-42'!$F$51</f>
        <v>632</v>
      </c>
      <c r="O12" s="34">
        <f t="shared" si="0"/>
        <v>791</v>
      </c>
      <c r="P12" s="35">
        <f t="shared" si="0"/>
        <v>411</v>
      </c>
      <c r="Q12" s="35">
        <f t="shared" si="0"/>
        <v>3</v>
      </c>
      <c r="R12" s="36">
        <f t="shared" si="0"/>
        <v>1202</v>
      </c>
      <c r="S12" s="33" t="str">
        <f t="shared" si="1"/>
        <v>NE</v>
      </c>
    </row>
    <row r="13" spans="1:24" s="44" customFormat="1" x14ac:dyDescent="0.25">
      <c r="A13" s="38" t="s">
        <v>20</v>
      </c>
      <c r="B13" s="38" t="str">
        <f>'[1]1-6 '!I38</f>
        <v>Muži MČR</v>
      </c>
      <c r="C13" s="38" t="str">
        <f>'[1]1-6 '!H42</f>
        <v>Dokoupil Zdeněk</v>
      </c>
      <c r="D13" s="38" t="str">
        <f>'[1]1-6 '!$H$45</f>
        <v>KK Svitavy</v>
      </c>
      <c r="E13" s="38">
        <f>'[1]1-6 '!J46</f>
        <v>409</v>
      </c>
      <c r="F13" s="38">
        <f>'[1]1-6 '!K46</f>
        <v>192</v>
      </c>
      <c r="G13" s="38">
        <f>'[1]1-6 '!L46</f>
        <v>4</v>
      </c>
      <c r="H13" s="38">
        <f>'[1]1-6 '!M46</f>
        <v>601</v>
      </c>
      <c r="I13" s="38" t="str">
        <f>'[1]1-6 '!H47</f>
        <v>Válek Zdeněk</v>
      </c>
      <c r="J13" s="38" t="str">
        <f>'[1]1-6 '!$H$50</f>
        <v>KK Svitavy</v>
      </c>
      <c r="K13" s="38">
        <f>'[1]1-6 '!J51</f>
        <v>393</v>
      </c>
      <c r="L13" s="38">
        <f>'[1]1-6 '!K51</f>
        <v>207</v>
      </c>
      <c r="M13" s="38">
        <f>'[1]1-6 '!L51</f>
        <v>3</v>
      </c>
      <c r="N13" s="38">
        <f>'[1]1-6 '!M51</f>
        <v>600</v>
      </c>
      <c r="O13" s="39">
        <f t="shared" si="0"/>
        <v>802</v>
      </c>
      <c r="P13" s="40">
        <f t="shared" si="0"/>
        <v>399</v>
      </c>
      <c r="Q13" s="40">
        <f t="shared" si="0"/>
        <v>7</v>
      </c>
      <c r="R13" s="41">
        <f t="shared" si="0"/>
        <v>1201</v>
      </c>
      <c r="S13" s="38" t="str">
        <f t="shared" si="1"/>
        <v>ANO</v>
      </c>
      <c r="T13" s="42"/>
      <c r="U13" s="43"/>
    </row>
    <row r="14" spans="1:24" s="37" customFormat="1" x14ac:dyDescent="0.25">
      <c r="A14" s="33" t="s">
        <v>21</v>
      </c>
      <c r="B14" s="33" t="str">
        <f>'[1]37-42'!$I$20</f>
        <v>Muži</v>
      </c>
      <c r="C14" s="33" t="str">
        <f>'[1]37-42'!$H$24</f>
        <v>Pešl Radim</v>
      </c>
      <c r="D14" s="33" t="str">
        <f>'[1]37-42'!$H$27</f>
        <v>TJ Sokol Mistřín</v>
      </c>
      <c r="E14" s="33">
        <f>'[1]37-42'!$J$28</f>
        <v>374</v>
      </c>
      <c r="F14" s="33">
        <f>'[1]37-42'!$K$28</f>
        <v>167</v>
      </c>
      <c r="G14" s="33">
        <f>'[1]37-42'!$L$28</f>
        <v>6</v>
      </c>
      <c r="H14" s="33">
        <f>'[1]37-42'!$M$28</f>
        <v>541</v>
      </c>
      <c r="I14" s="33" t="str">
        <f>'[1]37-42'!$H$29</f>
        <v>Bábíček Zbyněk</v>
      </c>
      <c r="J14" s="33" t="str">
        <f>'[1]37-42'!$H$32</f>
        <v>TJ Sokol Mistřín</v>
      </c>
      <c r="K14" s="33">
        <f>'[1]37-42'!$J$33</f>
        <v>407</v>
      </c>
      <c r="L14" s="33">
        <f>'[1]37-42'!$K$33</f>
        <v>234</v>
      </c>
      <c r="M14" s="33">
        <f>'[1]37-42'!$L$33</f>
        <v>0</v>
      </c>
      <c r="N14" s="33">
        <f>'[1]37-42'!$M$33</f>
        <v>641</v>
      </c>
      <c r="O14" s="34">
        <f t="shared" si="0"/>
        <v>781</v>
      </c>
      <c r="P14" s="35">
        <f t="shared" si="0"/>
        <v>401</v>
      </c>
      <c r="Q14" s="35">
        <f t="shared" si="0"/>
        <v>6</v>
      </c>
      <c r="R14" s="36">
        <f t="shared" si="0"/>
        <v>1182</v>
      </c>
      <c r="S14" s="33" t="str">
        <f t="shared" si="1"/>
        <v>NE</v>
      </c>
      <c r="V14" s="45"/>
      <c r="W14" s="45"/>
      <c r="X14" s="36"/>
    </row>
    <row r="15" spans="1:24" s="37" customFormat="1" x14ac:dyDescent="0.25">
      <c r="A15" s="33" t="s">
        <v>22</v>
      </c>
      <c r="B15" s="33" t="str">
        <f>'[1]37-42'!$I$38</f>
        <v>Muži</v>
      </c>
      <c r="C15" s="33" t="str">
        <f>'[1]37-42'!$H$42</f>
        <v>Vojtek Gustav</v>
      </c>
      <c r="D15" s="33" t="str">
        <f>'[1]37-42'!$H$45</f>
        <v>KK Šumperk</v>
      </c>
      <c r="E15" s="33">
        <f>'[1]37-42'!$J$46</f>
        <v>364</v>
      </c>
      <c r="F15" s="33">
        <f>'[1]37-42'!$K$46</f>
        <v>206</v>
      </c>
      <c r="G15" s="33">
        <f>'[1]37-42'!$L$46</f>
        <v>7</v>
      </c>
      <c r="H15" s="33">
        <f>'[1]37-42'!$M$46</f>
        <v>570</v>
      </c>
      <c r="I15" s="33" t="str">
        <f>'[1]37-42'!$H$47</f>
        <v>Biolek Rostislav</v>
      </c>
      <c r="J15" s="33" t="str">
        <f>'[1]37-42'!$H$50</f>
        <v>KK Šumperk</v>
      </c>
      <c r="K15" s="33">
        <f>'[1]37-42'!$J$51</f>
        <v>401</v>
      </c>
      <c r="L15" s="33">
        <f>'[1]37-42'!$K$51</f>
        <v>200</v>
      </c>
      <c r="M15" s="33">
        <f>'[1]37-42'!$L$51</f>
        <v>8</v>
      </c>
      <c r="N15" s="33">
        <f>'[1]37-42'!$M$51</f>
        <v>601</v>
      </c>
      <c r="O15" s="34">
        <f t="shared" si="0"/>
        <v>765</v>
      </c>
      <c r="P15" s="35">
        <f t="shared" si="0"/>
        <v>406</v>
      </c>
      <c r="Q15" s="35">
        <f t="shared" si="0"/>
        <v>15</v>
      </c>
      <c r="R15" s="36">
        <f t="shared" si="0"/>
        <v>1171</v>
      </c>
      <c r="S15" s="33" t="str">
        <f t="shared" si="1"/>
        <v>NE</v>
      </c>
      <c r="V15" s="46"/>
      <c r="W15" s="46"/>
      <c r="X15" s="36"/>
    </row>
    <row r="16" spans="1:24" s="32" customFormat="1" x14ac:dyDescent="0.25">
      <c r="A16" s="26" t="s">
        <v>23</v>
      </c>
      <c r="B16" s="26" t="str">
        <f>'[1]19-24'!B38</f>
        <v>Smíšené MČR</v>
      </c>
      <c r="C16" s="26" t="str">
        <f>'[1]19-24'!A42</f>
        <v>Hrančík Roman</v>
      </c>
      <c r="D16" s="26" t="str">
        <f>'[1]19-24'!$A$45</f>
        <v>TJ Sokol Machová</v>
      </c>
      <c r="E16" s="26">
        <f>'[1]19-24'!C46</f>
        <v>389</v>
      </c>
      <c r="F16" s="26">
        <f>'[1]19-24'!D46</f>
        <v>201</v>
      </c>
      <c r="G16" s="26">
        <f>'[1]19-24'!E46</f>
        <v>5</v>
      </c>
      <c r="H16" s="26">
        <f>'[1]19-24'!F46</f>
        <v>590</v>
      </c>
      <c r="I16" s="26" t="str">
        <f>'[1]19-24'!A47</f>
        <v>Hrančíková Eliška</v>
      </c>
      <c r="J16" s="26" t="str">
        <f>'[1]19-24'!$A$50</f>
        <v>TJ Sokol Machová</v>
      </c>
      <c r="K16" s="26">
        <f>'[1]19-24'!C51</f>
        <v>396</v>
      </c>
      <c r="L16" s="26">
        <f>'[1]19-24'!D51</f>
        <v>175</v>
      </c>
      <c r="M16" s="26">
        <f>'[1]19-24'!E51</f>
        <v>5</v>
      </c>
      <c r="N16" s="26">
        <f>'[1]19-24'!F51</f>
        <v>571</v>
      </c>
      <c r="O16" s="27">
        <f t="shared" si="0"/>
        <v>785</v>
      </c>
      <c r="P16" s="28">
        <f t="shared" si="0"/>
        <v>376</v>
      </c>
      <c r="Q16" s="28">
        <f t="shared" si="0"/>
        <v>10</v>
      </c>
      <c r="R16" s="29">
        <f t="shared" si="0"/>
        <v>1161</v>
      </c>
      <c r="S16" s="26" t="str">
        <f t="shared" si="1"/>
        <v>ANO</v>
      </c>
      <c r="T16" s="30"/>
      <c r="U16" s="31"/>
      <c r="X16" s="29"/>
    </row>
    <row r="17" spans="1:27" s="44" customFormat="1" x14ac:dyDescent="0.25">
      <c r="A17" s="38" t="s">
        <v>24</v>
      </c>
      <c r="B17" s="38" t="str">
        <f>'[1]37-42'!$B$2</f>
        <v>Muži MČR</v>
      </c>
      <c r="C17" s="38" t="str">
        <f>'[1]37-42'!$A$6</f>
        <v>Kohutek Aleš</v>
      </c>
      <c r="D17" s="47" t="str">
        <f>'[1]37-42'!$A$9</f>
        <v>TJ Sokol Bohumín</v>
      </c>
      <c r="E17" s="38">
        <f>'[1]37-42'!$C$10</f>
        <v>407</v>
      </c>
      <c r="F17" s="38">
        <f>'[1]37-42'!$D$10</f>
        <v>214</v>
      </c>
      <c r="G17" s="38">
        <f>'[1]37-42'!$E$10</f>
        <v>2</v>
      </c>
      <c r="H17" s="38">
        <f>'[1]37-42'!$F$10</f>
        <v>621</v>
      </c>
      <c r="I17" s="38" t="str">
        <f>'[1]37-42'!$A$11</f>
        <v>Nitka Karol</v>
      </c>
      <c r="J17" s="38" t="str">
        <f>'[1]37-42'!$A$14</f>
        <v>TJ Sokol Bohumín</v>
      </c>
      <c r="K17" s="38">
        <f>'[1]37-42'!$C$15</f>
        <v>375</v>
      </c>
      <c r="L17" s="38">
        <f>'[1]37-42'!$D$15</f>
        <v>164</v>
      </c>
      <c r="M17" s="38">
        <f>'[1]37-42'!$E$15</f>
        <v>9</v>
      </c>
      <c r="N17" s="38">
        <f>'[1]37-42'!$F$15</f>
        <v>539</v>
      </c>
      <c r="O17" s="39">
        <f t="shared" si="0"/>
        <v>782</v>
      </c>
      <c r="P17" s="40">
        <f t="shared" si="0"/>
        <v>378</v>
      </c>
      <c r="Q17" s="40">
        <f t="shared" si="0"/>
        <v>11</v>
      </c>
      <c r="R17" s="41">
        <f t="shared" si="0"/>
        <v>1160</v>
      </c>
      <c r="S17" s="38" t="str">
        <f t="shared" si="1"/>
        <v>ANO</v>
      </c>
      <c r="T17" s="42"/>
      <c r="U17" s="43"/>
      <c r="X17" s="41"/>
    </row>
    <row r="18" spans="1:27" s="32" customFormat="1" x14ac:dyDescent="0.25">
      <c r="A18" s="26" t="s">
        <v>25</v>
      </c>
      <c r="B18" s="26" t="str">
        <f>'[1]19-24'!I20</f>
        <v>Smíšené MČR</v>
      </c>
      <c r="C18" s="26" t="str">
        <f>'[1]19-24'!H24</f>
        <v>Smrčka Miroslav</v>
      </c>
      <c r="D18" s="26" t="str">
        <f>'[1]19-24'!$H$27</f>
        <v>KK Šumperk</v>
      </c>
      <c r="E18" s="26">
        <f>'[1]19-24'!J28</f>
        <v>374</v>
      </c>
      <c r="F18" s="26">
        <f>'[1]19-24'!K28</f>
        <v>168</v>
      </c>
      <c r="G18" s="26">
        <f>'[1]19-24'!L28</f>
        <v>11</v>
      </c>
      <c r="H18" s="26">
        <f>'[1]19-24'!M28</f>
        <v>542</v>
      </c>
      <c r="I18" s="26" t="str">
        <f>'[1]19-24'!H29</f>
        <v>Smrčková Růžena</v>
      </c>
      <c r="J18" s="26" t="str">
        <f>'[1]19-24'!$H$32</f>
        <v>KK Šumperk</v>
      </c>
      <c r="K18" s="26">
        <f>'[1]19-24'!J33</f>
        <v>386</v>
      </c>
      <c r="L18" s="26">
        <f>'[1]19-24'!K33</f>
        <v>228</v>
      </c>
      <c r="M18" s="26">
        <f>'[1]19-24'!L33</f>
        <v>2</v>
      </c>
      <c r="N18" s="26">
        <f>'[1]19-24'!M33</f>
        <v>614</v>
      </c>
      <c r="O18" s="27">
        <f t="shared" si="0"/>
        <v>760</v>
      </c>
      <c r="P18" s="28">
        <f t="shared" si="0"/>
        <v>396</v>
      </c>
      <c r="Q18" s="28">
        <f t="shared" si="0"/>
        <v>13</v>
      </c>
      <c r="R18" s="29">
        <f t="shared" si="0"/>
        <v>1156</v>
      </c>
      <c r="S18" s="26" t="str">
        <f t="shared" si="1"/>
        <v>ANO</v>
      </c>
      <c r="T18" s="30"/>
      <c r="U18" s="31"/>
      <c r="X18" s="29"/>
    </row>
    <row r="19" spans="1:27" s="37" customFormat="1" x14ac:dyDescent="0.25">
      <c r="A19" s="33" t="s">
        <v>26</v>
      </c>
      <c r="B19" s="33" t="str">
        <f>'[1]25-30'!$I$2</f>
        <v>Muži</v>
      </c>
      <c r="C19" s="33" t="str">
        <f>'[1]25-30'!$H$6</f>
        <v>Baslar Jiří</v>
      </c>
      <c r="D19" s="33" t="str">
        <f>'[1]25-30'!$H$9</f>
        <v>HKK Olomouc</v>
      </c>
      <c r="E19" s="33">
        <f>'[1]25-30'!$J$10</f>
        <v>365</v>
      </c>
      <c r="F19" s="33">
        <f>'[1]25-30'!$K$10</f>
        <v>197</v>
      </c>
      <c r="G19" s="33">
        <f>'[1]25-30'!$L$10</f>
        <v>7</v>
      </c>
      <c r="H19" s="33">
        <f>'[1]25-30'!$M$10</f>
        <v>562</v>
      </c>
      <c r="I19" s="33" t="str">
        <f>'[1]25-30'!$H$11</f>
        <v>Sekanina Milan</v>
      </c>
      <c r="J19" s="33" t="str">
        <f>'[1]25-30'!$H$14</f>
        <v>HKK Olomouc</v>
      </c>
      <c r="K19" s="33">
        <f>'[1]25-30'!$J$15</f>
        <v>367</v>
      </c>
      <c r="L19" s="33">
        <f>'[1]25-30'!$K$15</f>
        <v>205</v>
      </c>
      <c r="M19" s="33">
        <f>'[1]25-30'!$L$15</f>
        <v>4</v>
      </c>
      <c r="N19" s="33">
        <f>'[1]25-30'!$M$15</f>
        <v>572</v>
      </c>
      <c r="O19" s="34">
        <f t="shared" si="0"/>
        <v>732</v>
      </c>
      <c r="P19" s="35">
        <f t="shared" si="0"/>
        <v>402</v>
      </c>
      <c r="Q19" s="35">
        <f t="shared" si="0"/>
        <v>11</v>
      </c>
      <c r="R19" s="36">
        <f t="shared" si="0"/>
        <v>1134</v>
      </c>
      <c r="S19" s="33" t="str">
        <f t="shared" si="1"/>
        <v>NE</v>
      </c>
      <c r="X19" s="36"/>
    </row>
    <row r="20" spans="1:27" s="37" customFormat="1" x14ac:dyDescent="0.25">
      <c r="A20" s="33" t="s">
        <v>27</v>
      </c>
      <c r="B20" s="33" t="str">
        <f>'[1]25-30'!$B$2</f>
        <v>Muži</v>
      </c>
      <c r="C20" s="33" t="str">
        <f>'[1]25-30'!$A$6</f>
        <v>Havran Radek</v>
      </c>
      <c r="D20" s="48" t="str">
        <f>'[1]25-30'!$A$9</f>
        <v>HKK Olomouc</v>
      </c>
      <c r="E20" s="33">
        <f>'[1]25-30'!$C$10</f>
        <v>382</v>
      </c>
      <c r="F20" s="33">
        <f>'[1]25-30'!$D$10</f>
        <v>185</v>
      </c>
      <c r="G20" s="33">
        <f>'[1]25-30'!$E$10</f>
        <v>5</v>
      </c>
      <c r="H20" s="33">
        <f>'[1]25-30'!$F$10</f>
        <v>567</v>
      </c>
      <c r="I20" s="33" t="str">
        <f>'[1]25-30'!$A$11</f>
        <v>Sobota Břetislav</v>
      </c>
      <c r="J20" s="33" t="str">
        <f>'[1]25-30'!$A$14</f>
        <v>HKK Olomouc</v>
      </c>
      <c r="K20" s="33">
        <f>'[1]25-30'!$C$15</f>
        <v>379</v>
      </c>
      <c r="L20" s="33">
        <f>'[1]25-30'!$D$15</f>
        <v>184</v>
      </c>
      <c r="M20" s="33">
        <f>'[1]25-30'!$E$15</f>
        <v>6</v>
      </c>
      <c r="N20" s="33">
        <f>'[1]25-30'!$F$15</f>
        <v>563</v>
      </c>
      <c r="O20" s="34">
        <f t="shared" si="0"/>
        <v>761</v>
      </c>
      <c r="P20" s="35">
        <f t="shared" si="0"/>
        <v>369</v>
      </c>
      <c r="Q20" s="35">
        <f t="shared" si="0"/>
        <v>11</v>
      </c>
      <c r="R20" s="36">
        <f t="shared" si="0"/>
        <v>1130</v>
      </c>
      <c r="S20" s="33" t="str">
        <f t="shared" si="1"/>
        <v>NE</v>
      </c>
    </row>
    <row r="21" spans="1:27" s="37" customFormat="1" x14ac:dyDescent="0.25">
      <c r="A21" s="33" t="s">
        <v>28</v>
      </c>
      <c r="B21" s="33" t="str">
        <f>'[1]13-18'!B20</f>
        <v>Muži</v>
      </c>
      <c r="C21" s="33" t="str">
        <f>'[1]13-18'!A24</f>
        <v>Vymazal Jaroslav</v>
      </c>
      <c r="D21" s="33" t="str">
        <f>'[1]13-18'!A27</f>
        <v>KK Šumperk</v>
      </c>
      <c r="E21" s="33">
        <f>'[1]13-18'!C28</f>
        <v>391</v>
      </c>
      <c r="F21" s="33">
        <f>'[1]13-18'!D28</f>
        <v>203</v>
      </c>
      <c r="G21" s="33">
        <f>'[1]13-18'!E28</f>
        <v>3</v>
      </c>
      <c r="H21" s="33">
        <f>'[1]13-18'!F28</f>
        <v>594</v>
      </c>
      <c r="I21" s="33" t="str">
        <f>'[1]13-18'!A29</f>
        <v>Vemola Patrik</v>
      </c>
      <c r="J21" s="33" t="str">
        <f>'[1]13-18'!$A$32</f>
        <v>KK Šumperk</v>
      </c>
      <c r="K21" s="33">
        <f>'[1]13-18'!C33</f>
        <v>366</v>
      </c>
      <c r="L21" s="33">
        <f>'[1]13-18'!D33</f>
        <v>166</v>
      </c>
      <c r="M21" s="33">
        <f>'[1]13-18'!E33</f>
        <v>2</v>
      </c>
      <c r="N21" s="33">
        <f>'[1]13-18'!F33</f>
        <v>532</v>
      </c>
      <c r="O21" s="34">
        <f t="shared" si="0"/>
        <v>757</v>
      </c>
      <c r="P21" s="35">
        <f t="shared" si="0"/>
        <v>369</v>
      </c>
      <c r="Q21" s="35">
        <f t="shared" si="0"/>
        <v>5</v>
      </c>
      <c r="R21" s="36">
        <f t="shared" si="0"/>
        <v>1126</v>
      </c>
      <c r="S21" s="33" t="str">
        <f t="shared" si="1"/>
        <v>NE</v>
      </c>
    </row>
    <row r="22" spans="1:27" s="37" customFormat="1" x14ac:dyDescent="0.25">
      <c r="A22" s="33" t="s">
        <v>29</v>
      </c>
      <c r="B22" s="33" t="str">
        <f>'[1]31-36'!$B$20</f>
        <v>Ženy</v>
      </c>
      <c r="C22" s="33" t="str">
        <f>'[1]31-36'!$A$24</f>
        <v>Mašková Blanka</v>
      </c>
      <c r="D22" s="33" t="str">
        <f>'[1]31-36'!$A$27</f>
        <v>TJ Sokol Chýnov</v>
      </c>
      <c r="E22" s="33">
        <f>'[1]31-36'!$C$28</f>
        <v>389</v>
      </c>
      <c r="F22" s="33">
        <f>'[1]31-36'!$D$28</f>
        <v>193</v>
      </c>
      <c r="G22" s="33">
        <f>'[1]31-36'!$E$28</f>
        <v>3</v>
      </c>
      <c r="H22" s="33">
        <f>'[1]31-36'!$F$28</f>
        <v>582</v>
      </c>
      <c r="I22" s="33" t="str">
        <f>'[1]31-36'!$A$29</f>
        <v>Tobolová Michaela</v>
      </c>
      <c r="J22" s="33" t="str">
        <f>'[1]31-36'!$A$32</f>
        <v>TJ Sokol Sedlnice</v>
      </c>
      <c r="K22" s="33">
        <f>'[1]31-36'!$C$33</f>
        <v>355</v>
      </c>
      <c r="L22" s="33">
        <f>'[1]31-36'!$D$33</f>
        <v>186</v>
      </c>
      <c r="M22" s="33">
        <f>'[1]31-36'!$E$33</f>
        <v>5</v>
      </c>
      <c r="N22" s="33">
        <f>'[1]31-36'!$F$33</f>
        <v>541</v>
      </c>
      <c r="O22" s="34">
        <f t="shared" si="0"/>
        <v>744</v>
      </c>
      <c r="P22" s="35">
        <f t="shared" si="0"/>
        <v>379</v>
      </c>
      <c r="Q22" s="35">
        <f t="shared" si="0"/>
        <v>8</v>
      </c>
      <c r="R22" s="36">
        <f t="shared" si="0"/>
        <v>1123</v>
      </c>
      <c r="S22" s="33" t="str">
        <f t="shared" si="1"/>
        <v>NE</v>
      </c>
    </row>
    <row r="23" spans="1:27" s="55" customFormat="1" x14ac:dyDescent="0.25">
      <c r="A23" s="49" t="s">
        <v>30</v>
      </c>
      <c r="B23" s="49" t="str">
        <f>'[1]1-6 '!B38</f>
        <v>Ženy MČR</v>
      </c>
      <c r="C23" s="49" t="str">
        <f>'[1]1-6 '!A42</f>
        <v>Příhodová Adéla</v>
      </c>
      <c r="D23" s="49" t="str">
        <f>'[1]1-6 '!$A$45</f>
        <v>KK Šumperk</v>
      </c>
      <c r="E23" s="49">
        <f>'[1]1-6 '!C46</f>
        <v>372</v>
      </c>
      <c r="F23" s="49">
        <f>'[1]1-6 '!D46</f>
        <v>187</v>
      </c>
      <c r="G23" s="49">
        <f>'[1]1-6 '!E46</f>
        <v>7</v>
      </c>
      <c r="H23" s="49">
        <f>'[1]1-6 '!F46</f>
        <v>559</v>
      </c>
      <c r="I23" s="49" t="str">
        <f>'[1]1-6 '!A47</f>
        <v>Ženčáková Soňa</v>
      </c>
      <c r="J23" s="49" t="str">
        <f>'[1]1-6 '!$A$50</f>
        <v>KK Šumperk</v>
      </c>
      <c r="K23" s="49">
        <f>'[1]1-6 '!C51</f>
        <v>357</v>
      </c>
      <c r="L23" s="49">
        <f>'[1]1-6 '!D51</f>
        <v>206</v>
      </c>
      <c r="M23" s="49">
        <f>'[1]1-6 '!E51</f>
        <v>5</v>
      </c>
      <c r="N23" s="49">
        <f>'[1]1-6 '!F51</f>
        <v>563</v>
      </c>
      <c r="O23" s="50">
        <f t="shared" si="0"/>
        <v>729</v>
      </c>
      <c r="P23" s="51">
        <f t="shared" si="0"/>
        <v>393</v>
      </c>
      <c r="Q23" s="51">
        <f t="shared" si="0"/>
        <v>12</v>
      </c>
      <c r="R23" s="52">
        <f t="shared" si="0"/>
        <v>1122</v>
      </c>
      <c r="S23" s="49" t="str">
        <f t="shared" si="1"/>
        <v>ANO</v>
      </c>
      <c r="T23" s="53"/>
      <c r="U23" s="54"/>
    </row>
    <row r="24" spans="1:27" s="32" customFormat="1" x14ac:dyDescent="0.25">
      <c r="A24" s="26" t="s">
        <v>31</v>
      </c>
      <c r="B24" s="26" t="str">
        <f>'[1]31-36'!$B$2</f>
        <v>Smíšené MČR</v>
      </c>
      <c r="C24" s="26" t="str">
        <f>'[1]31-36'!$A$6</f>
        <v>Vojtek Gustav</v>
      </c>
      <c r="D24" s="56" t="str">
        <f>'[1]31-36'!$A$9</f>
        <v>KK Šumperk</v>
      </c>
      <c r="E24" s="26">
        <f>'[1]31-36'!$C$10</f>
        <v>396</v>
      </c>
      <c r="F24" s="26">
        <f>'[1]31-36'!$D$10</f>
        <v>177</v>
      </c>
      <c r="G24" s="26">
        <f>'[1]31-36'!$E$10</f>
        <v>7</v>
      </c>
      <c r="H24" s="26">
        <f>'[1]31-36'!$F$10</f>
        <v>573</v>
      </c>
      <c r="I24" s="26" t="str">
        <f>'[1]31-36'!$A$11</f>
        <v>Tobolová Michaela</v>
      </c>
      <c r="J24" s="26" t="str">
        <f>'[1]31-36'!$A$14</f>
        <v>TJ Sokol Sedlnice</v>
      </c>
      <c r="K24" s="26">
        <f>'[1]31-36'!$C$15</f>
        <v>372</v>
      </c>
      <c r="L24" s="26">
        <f>'[1]31-36'!$D$15</f>
        <v>170</v>
      </c>
      <c r="M24" s="26">
        <f>'[1]31-36'!$E$15</f>
        <v>7</v>
      </c>
      <c r="N24" s="26">
        <f>'[1]31-36'!$F$15</f>
        <v>542</v>
      </c>
      <c r="O24" s="27">
        <f t="shared" si="0"/>
        <v>768</v>
      </c>
      <c r="P24" s="28">
        <f t="shared" si="0"/>
        <v>347</v>
      </c>
      <c r="Q24" s="28">
        <f t="shared" si="0"/>
        <v>14</v>
      </c>
      <c r="R24" s="29">
        <f t="shared" si="0"/>
        <v>1115</v>
      </c>
      <c r="S24" s="26" t="str">
        <f t="shared" si="1"/>
        <v>ANO</v>
      </c>
      <c r="T24" s="30"/>
      <c r="U24" s="31"/>
      <c r="X24" s="57"/>
      <c r="Y24" s="58"/>
      <c r="Z24" s="58"/>
    </row>
    <row r="25" spans="1:27" x14ac:dyDescent="0.25">
      <c r="A25" s="33" t="s">
        <v>32</v>
      </c>
      <c r="B25" s="33" t="str">
        <f>'[1]19-24'!I2</f>
        <v>Ženy</v>
      </c>
      <c r="C25" s="33" t="str">
        <f>'[1]19-24'!H6</f>
        <v>Příhodová Adéla</v>
      </c>
      <c r="D25" s="33" t="str">
        <f>'[1]19-24'!$H$9</f>
        <v>KK Šumperk</v>
      </c>
      <c r="E25" s="33">
        <f>'[1]19-24'!J10</f>
        <v>395</v>
      </c>
      <c r="F25" s="33">
        <f>'[1]19-24'!K10</f>
        <v>194</v>
      </c>
      <c r="G25" s="33">
        <f>'[1]19-24'!L10</f>
        <v>6</v>
      </c>
      <c r="H25" s="33">
        <f>'[1]19-24'!M10</f>
        <v>589</v>
      </c>
      <c r="I25" s="33" t="str">
        <f>'[1]19-24'!H11</f>
        <v>Gerešová Pavlína</v>
      </c>
      <c r="J25" s="33" t="str">
        <f>'[1]19-24'!$H$14</f>
        <v>KK Šumperk</v>
      </c>
      <c r="K25" s="33">
        <f>'[1]19-24'!J15</f>
        <v>369</v>
      </c>
      <c r="L25" s="33">
        <f>'[1]19-24'!K15</f>
        <v>156</v>
      </c>
      <c r="M25" s="33">
        <f>'[1]19-24'!L15</f>
        <v>11</v>
      </c>
      <c r="N25" s="33">
        <f>'[1]19-24'!M15</f>
        <v>525</v>
      </c>
      <c r="O25" s="34">
        <f t="shared" si="0"/>
        <v>764</v>
      </c>
      <c r="P25" s="35">
        <f t="shared" si="0"/>
        <v>350</v>
      </c>
      <c r="Q25" s="35">
        <f t="shared" si="0"/>
        <v>17</v>
      </c>
      <c r="R25" s="36">
        <f t="shared" si="0"/>
        <v>1114</v>
      </c>
      <c r="S25" s="33" t="str">
        <f t="shared" si="1"/>
        <v>NE</v>
      </c>
      <c r="T25" s="37"/>
      <c r="U25" s="37"/>
      <c r="V25" s="37"/>
      <c r="W25" s="37"/>
      <c r="X25" s="46"/>
      <c r="Y25" s="46"/>
      <c r="Z25" s="46"/>
      <c r="AA25" s="37"/>
    </row>
    <row r="26" spans="1:27" s="60" customFormat="1" x14ac:dyDescent="0.25">
      <c r="A26" s="26" t="s">
        <v>33</v>
      </c>
      <c r="B26" s="26" t="str">
        <f>'[1]7-12'!B2</f>
        <v>Smíšené MČR</v>
      </c>
      <c r="C26" s="56" t="str">
        <f>'[1]7-12'!A6</f>
        <v>Krátký Vlastimil</v>
      </c>
      <c r="D26" s="56" t="str">
        <f>'[1]7-12'!$A$9</f>
        <v>KK Svitavy</v>
      </c>
      <c r="E26" s="26">
        <f>'[1]7-12'!C10</f>
        <v>385</v>
      </c>
      <c r="F26" s="26">
        <f>'[1]7-12'!D10</f>
        <v>157</v>
      </c>
      <c r="G26" s="26">
        <f>'[1]7-12'!E10</f>
        <v>9</v>
      </c>
      <c r="H26" s="26">
        <f>'[1]7-12'!F10</f>
        <v>542</v>
      </c>
      <c r="I26" s="26" t="str">
        <f>'[1]7-12'!A11</f>
        <v>Kovářová Klára</v>
      </c>
      <c r="J26" s="26" t="str">
        <f>'[1]7-12'!$A$14</f>
        <v>KK Svitavy</v>
      </c>
      <c r="K26" s="26">
        <f>'[1]7-12'!C15</f>
        <v>368</v>
      </c>
      <c r="L26" s="26">
        <f>'[1]7-12'!D15</f>
        <v>202</v>
      </c>
      <c r="M26" s="26">
        <f>'[1]7-12'!E15</f>
        <v>6</v>
      </c>
      <c r="N26" s="26">
        <f>'[1]7-12'!F15</f>
        <v>570</v>
      </c>
      <c r="O26" s="27">
        <f t="shared" si="0"/>
        <v>753</v>
      </c>
      <c r="P26" s="28">
        <f t="shared" si="0"/>
        <v>359</v>
      </c>
      <c r="Q26" s="28">
        <f t="shared" si="0"/>
        <v>15</v>
      </c>
      <c r="R26" s="29">
        <f t="shared" si="0"/>
        <v>1112</v>
      </c>
      <c r="S26" s="26" t="str">
        <f t="shared" si="1"/>
        <v>ANO</v>
      </c>
      <c r="T26" s="30"/>
      <c r="U26" s="31"/>
      <c r="V26" s="32"/>
      <c r="W26" s="32"/>
      <c r="X26" s="32"/>
      <c r="Y26" s="32"/>
      <c r="Z26" s="32"/>
      <c r="AA26" s="32"/>
    </row>
    <row r="27" spans="1:27" x14ac:dyDescent="0.25">
      <c r="A27" s="33" t="s">
        <v>34</v>
      </c>
      <c r="B27" s="33" t="str">
        <f>'[1]19-24'!I38</f>
        <v>Muži</v>
      </c>
      <c r="C27" s="33" t="str">
        <f>'[1]19-24'!H42</f>
        <v xml:space="preserve">Svoboda Michal </v>
      </c>
      <c r="D27" s="33" t="str">
        <f>'[1]19-24'!$H$45</f>
        <v>HKK Olomouc</v>
      </c>
      <c r="E27" s="33">
        <f>'[1]19-24'!J46</f>
        <v>369</v>
      </c>
      <c r="F27" s="33">
        <f>'[1]19-24'!K46</f>
        <v>167</v>
      </c>
      <c r="G27" s="33">
        <f>'[1]19-24'!L46</f>
        <v>4</v>
      </c>
      <c r="H27" s="33">
        <f>'[1]19-24'!M46</f>
        <v>536</v>
      </c>
      <c r="I27" s="33" t="str">
        <f>'[1]19-24'!H47</f>
        <v>Hejtman Radek</v>
      </c>
      <c r="J27" s="33" t="str">
        <f>'[1]19-24'!$H$50</f>
        <v>HKK Olomouc</v>
      </c>
      <c r="K27" s="33">
        <f>'[1]19-24'!J51</f>
        <v>391</v>
      </c>
      <c r="L27" s="33">
        <f>'[1]19-24'!K51</f>
        <v>177</v>
      </c>
      <c r="M27" s="33">
        <f>'[1]19-24'!L51</f>
        <v>9</v>
      </c>
      <c r="N27" s="33">
        <f>'[1]19-24'!M51</f>
        <v>568</v>
      </c>
      <c r="O27" s="34">
        <f t="shared" si="0"/>
        <v>760</v>
      </c>
      <c r="P27" s="35">
        <f t="shared" si="0"/>
        <v>344</v>
      </c>
      <c r="Q27" s="35">
        <f t="shared" si="0"/>
        <v>13</v>
      </c>
      <c r="R27" s="36">
        <f t="shared" si="0"/>
        <v>1104</v>
      </c>
      <c r="S27" s="33" t="str">
        <f t="shared" si="1"/>
        <v>NE</v>
      </c>
      <c r="T27" s="37"/>
      <c r="U27" s="46"/>
      <c r="V27" s="37"/>
      <c r="W27" s="37"/>
      <c r="X27" s="37"/>
      <c r="Y27" s="37"/>
      <c r="Z27" s="37"/>
      <c r="AA27" s="37"/>
    </row>
    <row r="28" spans="1:27" x14ac:dyDescent="0.25">
      <c r="A28" s="33" t="s">
        <v>35</v>
      </c>
      <c r="B28" s="33" t="str">
        <f>'[1]31-36'!$B$38</f>
        <v>Muži</v>
      </c>
      <c r="C28" s="33" t="str">
        <f>'[1]31-36'!$A$42</f>
        <v>Kubinec Michal</v>
      </c>
      <c r="D28" s="33" t="str">
        <f>'[1]31-36'!$A$45</f>
        <v>Rychnov nad Kněžnou</v>
      </c>
      <c r="E28" s="33">
        <f>'[1]31-36'!$C$46</f>
        <v>385</v>
      </c>
      <c r="F28" s="33">
        <f>'[1]31-36'!$D$46</f>
        <v>146</v>
      </c>
      <c r="G28" s="33">
        <f>'[1]31-36'!$E$46</f>
        <v>6</v>
      </c>
      <c r="H28" s="33">
        <f>'[1]31-36'!$F$46</f>
        <v>531</v>
      </c>
      <c r="I28" s="33" t="str">
        <f>'[1]31-36'!$A$47</f>
        <v>Rolc Ladislav</v>
      </c>
      <c r="J28" s="33" t="str">
        <f>'[1]31-36'!$A$50</f>
        <v>Tespo Hořice</v>
      </c>
      <c r="K28" s="33">
        <f>'[1]31-36'!$C$51</f>
        <v>366</v>
      </c>
      <c r="L28" s="33">
        <f>'[1]31-36'!$D$51</f>
        <v>204</v>
      </c>
      <c r="M28" s="33">
        <f>'[1]31-36'!$E$51</f>
        <v>9</v>
      </c>
      <c r="N28" s="33">
        <f>'[1]31-36'!$F$51</f>
        <v>570</v>
      </c>
      <c r="O28" s="34">
        <f t="shared" si="0"/>
        <v>751</v>
      </c>
      <c r="P28" s="35">
        <f t="shared" si="0"/>
        <v>350</v>
      </c>
      <c r="Q28" s="35">
        <f t="shared" si="0"/>
        <v>15</v>
      </c>
      <c r="R28" s="36">
        <f t="shared" si="0"/>
        <v>1101</v>
      </c>
      <c r="S28" s="33" t="str">
        <f t="shared" si="1"/>
        <v>NE</v>
      </c>
      <c r="T28" s="37"/>
      <c r="U28" s="37"/>
      <c r="V28" s="37"/>
      <c r="W28" s="37"/>
      <c r="X28" s="37"/>
      <c r="Y28" s="37"/>
      <c r="Z28" s="37"/>
      <c r="AA28" s="37"/>
    </row>
    <row r="29" spans="1:27" s="61" customFormat="1" x14ac:dyDescent="0.25">
      <c r="A29" s="38" t="s">
        <v>36</v>
      </c>
      <c r="B29" s="38" t="str">
        <f>'[1]25-30'!$I$20</f>
        <v>Muži MČR</v>
      </c>
      <c r="C29" s="38" t="str">
        <f>'[1]25-30'!$H$24</f>
        <v>Hendrych Jiří</v>
      </c>
      <c r="D29" s="38" t="str">
        <f>'[1]25-30'!$H$27</f>
        <v>KK Slavoj Praha</v>
      </c>
      <c r="E29" s="38">
        <f>'[1]25-30'!$J$28</f>
        <v>345</v>
      </c>
      <c r="F29" s="38">
        <f>'[1]25-30'!$K$28</f>
        <v>167</v>
      </c>
      <c r="G29" s="38">
        <f>'[1]25-30'!$L$28</f>
        <v>11</v>
      </c>
      <c r="H29" s="38">
        <f>'[1]25-30'!$M$28</f>
        <v>512</v>
      </c>
      <c r="I29" s="38" t="str">
        <f>'[1]25-30'!$H$29</f>
        <v>Hendrych Jaromír</v>
      </c>
      <c r="J29" s="38" t="str">
        <f>'[1]25-30'!$H$32</f>
        <v>TJ Horní Benešov</v>
      </c>
      <c r="K29" s="38">
        <f>'[1]25-30'!$J$33</f>
        <v>363</v>
      </c>
      <c r="L29" s="38">
        <f>'[1]25-30'!$K$33</f>
        <v>223</v>
      </c>
      <c r="M29" s="38">
        <f>'[1]25-30'!$L$33</f>
        <v>8</v>
      </c>
      <c r="N29" s="38">
        <f>'[1]25-30'!$M$33</f>
        <v>586</v>
      </c>
      <c r="O29" s="39">
        <f t="shared" si="0"/>
        <v>708</v>
      </c>
      <c r="P29" s="40">
        <f t="shared" si="0"/>
        <v>390</v>
      </c>
      <c r="Q29" s="40">
        <f t="shared" si="0"/>
        <v>19</v>
      </c>
      <c r="R29" s="41">
        <f t="shared" si="0"/>
        <v>1098</v>
      </c>
      <c r="S29" s="38" t="str">
        <f t="shared" si="1"/>
        <v>ANO</v>
      </c>
      <c r="T29" s="42"/>
      <c r="U29" s="43"/>
      <c r="V29" s="44"/>
      <c r="W29" s="44"/>
      <c r="X29" s="44"/>
      <c r="Y29" s="44"/>
      <c r="Z29" s="44"/>
      <c r="AA29" s="44"/>
    </row>
    <row r="30" spans="1:27" x14ac:dyDescent="0.25">
      <c r="A30" s="33" t="s">
        <v>37</v>
      </c>
      <c r="B30" s="33" t="str">
        <f>'[1]7-12'!I20</f>
        <v>Muži</v>
      </c>
      <c r="C30" s="33" t="str">
        <f>'[1]7-12'!H24</f>
        <v>Kuzma Josef</v>
      </c>
      <c r="D30" s="33" t="str">
        <f>'[1]7-12'!$H$27</f>
        <v>Sokol Bohumín</v>
      </c>
      <c r="E30" s="33">
        <f>'[1]7-12'!J28</f>
        <v>372</v>
      </c>
      <c r="F30" s="33">
        <f>'[1]7-12'!K28</f>
        <v>168</v>
      </c>
      <c r="G30" s="33">
        <f>'[1]7-12'!L28</f>
        <v>9</v>
      </c>
      <c r="H30" s="33">
        <f>'[1]7-12'!M28</f>
        <v>540</v>
      </c>
      <c r="I30" s="33" t="str">
        <f>'[1]7-12'!H29</f>
        <v>Martinů Jiří</v>
      </c>
      <c r="J30" s="33" t="str">
        <f>'[1]7-12'!$H$32</f>
        <v>TJ Sokol Luhačovice</v>
      </c>
      <c r="K30" s="33">
        <f>'[1]7-12'!J33</f>
        <v>375</v>
      </c>
      <c r="L30" s="33">
        <f>'[1]7-12'!K33</f>
        <v>183</v>
      </c>
      <c r="M30" s="33">
        <f>'[1]7-12'!L33</f>
        <v>3</v>
      </c>
      <c r="N30" s="33">
        <f>'[1]7-12'!M33</f>
        <v>558</v>
      </c>
      <c r="O30" s="34">
        <f t="shared" si="0"/>
        <v>747</v>
      </c>
      <c r="P30" s="35">
        <f t="shared" si="0"/>
        <v>351</v>
      </c>
      <c r="Q30" s="35">
        <f t="shared" si="0"/>
        <v>12</v>
      </c>
      <c r="R30" s="36">
        <f t="shared" si="0"/>
        <v>1098</v>
      </c>
      <c r="S30" s="33" t="str">
        <f t="shared" si="1"/>
        <v>NE</v>
      </c>
      <c r="T30" s="37"/>
      <c r="U30" s="37"/>
      <c r="V30" s="37"/>
      <c r="W30" s="37"/>
      <c r="X30" s="37"/>
      <c r="Y30" s="37"/>
    </row>
    <row r="31" spans="1:27" s="37" customFormat="1" x14ac:dyDescent="0.25">
      <c r="A31" s="33" t="s">
        <v>38</v>
      </c>
      <c r="B31" s="33" t="str">
        <f>'[1]7-12'!I2</f>
        <v>Muži</v>
      </c>
      <c r="C31" s="33" t="str">
        <f>'[1]7-12'!H6</f>
        <v>Weinlich Marek</v>
      </c>
      <c r="D31" s="33" t="str">
        <f>'[1]7-12'!$H$9</f>
        <v>KK Zábřeh</v>
      </c>
      <c r="E31" s="33">
        <f>'[1]7-12'!J10</f>
        <v>373</v>
      </c>
      <c r="F31" s="33">
        <f>'[1]7-12'!K10</f>
        <v>183</v>
      </c>
      <c r="G31" s="33">
        <f>'[1]7-12'!L10</f>
        <v>5</v>
      </c>
      <c r="H31" s="33">
        <f>'[1]7-12'!M10</f>
        <v>556</v>
      </c>
      <c r="I31" s="33" t="str">
        <f>'[1]7-12'!H11</f>
        <v>Nekuda Luděk</v>
      </c>
      <c r="J31" s="33" t="str">
        <f>'[1]7-12'!$H$14</f>
        <v>KK Zábřeh</v>
      </c>
      <c r="K31" s="33">
        <f>'[1]7-12'!J15</f>
        <v>387</v>
      </c>
      <c r="L31" s="33">
        <f>'[1]7-12'!K15</f>
        <v>150</v>
      </c>
      <c r="M31" s="33">
        <f>'[1]7-12'!L15</f>
        <v>11</v>
      </c>
      <c r="N31" s="33">
        <f>'[1]7-12'!M15</f>
        <v>537</v>
      </c>
      <c r="O31" s="34">
        <f t="shared" si="0"/>
        <v>760</v>
      </c>
      <c r="P31" s="35">
        <f t="shared" si="0"/>
        <v>333</v>
      </c>
      <c r="Q31" s="35">
        <f t="shared" si="0"/>
        <v>16</v>
      </c>
      <c r="R31" s="36">
        <f t="shared" si="0"/>
        <v>1093</v>
      </c>
      <c r="S31" s="33" t="str">
        <f t="shared" si="1"/>
        <v>NE</v>
      </c>
    </row>
    <row r="32" spans="1:27" s="32" customFormat="1" x14ac:dyDescent="0.25">
      <c r="A32" s="26" t="s">
        <v>39</v>
      </c>
      <c r="B32" s="26" t="str">
        <f>'[1]1-6 '!B20</f>
        <v>Smíšené MČR</v>
      </c>
      <c r="C32" s="26" t="str">
        <f>'[1]1-6 '!A24</f>
        <v>Dvorský Petr</v>
      </c>
      <c r="D32" s="26" t="str">
        <f>'[1]1-6 '!$A$27</f>
        <v>TJ Odry</v>
      </c>
      <c r="E32" s="26">
        <f>'[1]1-6 '!C28</f>
        <v>377</v>
      </c>
      <c r="F32" s="26">
        <f>'[1]1-6 '!D28</f>
        <v>202</v>
      </c>
      <c r="G32" s="26">
        <f>'[1]1-6 '!E28</f>
        <v>4</v>
      </c>
      <c r="H32" s="26">
        <f>'[1]1-6 '!F28</f>
        <v>579</v>
      </c>
      <c r="I32" s="26" t="str">
        <f>'[1]1-6 '!A29</f>
        <v>Dvorská Lucie</v>
      </c>
      <c r="J32" s="26" t="str">
        <f>'[1]1-6 '!$A$32</f>
        <v>TJ Odry</v>
      </c>
      <c r="K32" s="26">
        <f>'[1]1-6 '!C33</f>
        <v>358</v>
      </c>
      <c r="L32" s="26">
        <f>'[1]1-6 '!D33</f>
        <v>151</v>
      </c>
      <c r="M32" s="26">
        <f>'[1]1-6 '!E33</f>
        <v>16</v>
      </c>
      <c r="N32" s="26">
        <f>'[1]1-6 '!F33</f>
        <v>509</v>
      </c>
      <c r="O32" s="27">
        <f t="shared" si="0"/>
        <v>735</v>
      </c>
      <c r="P32" s="28">
        <f t="shared" si="0"/>
        <v>353</v>
      </c>
      <c r="Q32" s="28">
        <f t="shared" si="0"/>
        <v>20</v>
      </c>
      <c r="R32" s="29">
        <f t="shared" si="0"/>
        <v>1088</v>
      </c>
      <c r="S32" s="26" t="str">
        <f t="shared" si="1"/>
        <v>ANO</v>
      </c>
      <c r="T32" s="30"/>
      <c r="U32" s="31"/>
    </row>
    <row r="33" spans="1:25" s="55" customFormat="1" x14ac:dyDescent="0.25">
      <c r="A33" s="49" t="s">
        <v>40</v>
      </c>
      <c r="B33" s="49" t="str">
        <f>'[1]19-24'!B20</f>
        <v>Ženy MČR</v>
      </c>
      <c r="C33" s="49" t="str">
        <f>'[1]19-24'!A24</f>
        <v>Valová Romana</v>
      </c>
      <c r="D33" s="49" t="str">
        <f>'[1]19-24'!$A$27</f>
        <v>KK Jiskra Rýmařov</v>
      </c>
      <c r="E33" s="49">
        <f>'[1]19-24'!C28</f>
        <v>358</v>
      </c>
      <c r="F33" s="49">
        <f>'[1]19-24'!D28</f>
        <v>172</v>
      </c>
      <c r="G33" s="49">
        <f>'[1]19-24'!E28</f>
        <v>7</v>
      </c>
      <c r="H33" s="49">
        <f>'[1]19-24'!F28</f>
        <v>530</v>
      </c>
      <c r="I33" s="49" t="str">
        <f>'[1]19-24'!A29</f>
        <v>Machalová Zuzana</v>
      </c>
      <c r="J33" s="49" t="str">
        <f>'[1]19-24'!$A$32</f>
        <v>TJ Spartak Přerov</v>
      </c>
      <c r="K33" s="49">
        <f>'[1]19-24'!C33</f>
        <v>394</v>
      </c>
      <c r="L33" s="49">
        <f>'[1]19-24'!D33</f>
        <v>163</v>
      </c>
      <c r="M33" s="49">
        <f>'[1]19-24'!E33</f>
        <v>4</v>
      </c>
      <c r="N33" s="49">
        <f>'[1]19-24'!F33</f>
        <v>557</v>
      </c>
      <c r="O33" s="50">
        <f t="shared" si="0"/>
        <v>752</v>
      </c>
      <c r="P33" s="51">
        <f t="shared" si="0"/>
        <v>335</v>
      </c>
      <c r="Q33" s="51">
        <f t="shared" si="0"/>
        <v>11</v>
      </c>
      <c r="R33" s="52">
        <f t="shared" si="0"/>
        <v>1087</v>
      </c>
      <c r="S33" s="49" t="str">
        <f t="shared" si="1"/>
        <v>ANO</v>
      </c>
      <c r="T33" s="53"/>
      <c r="U33" s="54"/>
      <c r="V33" s="62"/>
      <c r="W33" s="62"/>
      <c r="X33" s="62"/>
      <c r="Y33" s="63"/>
    </row>
    <row r="34" spans="1:25" s="37" customFormat="1" x14ac:dyDescent="0.25">
      <c r="A34" s="33" t="s">
        <v>41</v>
      </c>
      <c r="B34" s="33" t="str">
        <f>'[1]7-12'!B20</f>
        <v>Smíšené</v>
      </c>
      <c r="C34" s="33" t="str">
        <f>'[1]7-12'!A24</f>
        <v>Rychová Miluše</v>
      </c>
      <c r="D34" s="33" t="str">
        <f>'[1]7-12'!$A$27</f>
        <v>KK Pepino Bruntál</v>
      </c>
      <c r="E34" s="33">
        <f>'[1]7-12'!C28</f>
        <v>379</v>
      </c>
      <c r="F34" s="33">
        <f>'[1]7-12'!D28</f>
        <v>178</v>
      </c>
      <c r="G34" s="33">
        <f>'[1]7-12'!E28</f>
        <v>7</v>
      </c>
      <c r="H34" s="33">
        <f>'[1]7-12'!F28</f>
        <v>557</v>
      </c>
      <c r="I34" s="48" t="str">
        <f>'[1]7-12'!A29</f>
        <v>Kadlec Vítězslav</v>
      </c>
      <c r="J34" s="33" t="str">
        <f>'[1]7-12'!$A$32</f>
        <v>KK Pepino Bruntál</v>
      </c>
      <c r="K34" s="33">
        <f>'[1]7-12'!C33</f>
        <v>352</v>
      </c>
      <c r="L34" s="33">
        <f>'[1]7-12'!D33</f>
        <v>176</v>
      </c>
      <c r="M34" s="33">
        <f>'[1]7-12'!E33</f>
        <v>9</v>
      </c>
      <c r="N34" s="33">
        <f>'[1]7-12'!F33</f>
        <v>528</v>
      </c>
      <c r="O34" s="34">
        <f t="shared" si="0"/>
        <v>731</v>
      </c>
      <c r="P34" s="35">
        <f t="shared" si="0"/>
        <v>354</v>
      </c>
      <c r="Q34" s="35">
        <f t="shared" si="0"/>
        <v>16</v>
      </c>
      <c r="R34" s="36">
        <f t="shared" si="0"/>
        <v>1085</v>
      </c>
      <c r="S34" s="33" t="str">
        <f t="shared" si="1"/>
        <v>NE</v>
      </c>
    </row>
    <row r="35" spans="1:25" s="32" customFormat="1" x14ac:dyDescent="0.25">
      <c r="A35" s="26" t="s">
        <v>42</v>
      </c>
      <c r="B35" s="26" t="str">
        <f>'[1]25-30'!$B$38</f>
        <v>Smíšené MČR</v>
      </c>
      <c r="C35" s="26" t="str">
        <f>'[1]25-30'!$A$42</f>
        <v>Hendrych Jaromír</v>
      </c>
      <c r="D35" s="26" t="str">
        <f>'[1]25-30'!$A$45</f>
        <v>TJ Horní Benešov</v>
      </c>
      <c r="E35" s="26">
        <f>'[1]25-30'!$C$46</f>
        <v>379</v>
      </c>
      <c r="F35" s="26">
        <f>'[1]25-30'!$D$46</f>
        <v>135</v>
      </c>
      <c r="G35" s="26">
        <f>'[1]25-30'!$E$46</f>
        <v>17</v>
      </c>
      <c r="H35" s="26">
        <f>'[1]25-30'!$F$46</f>
        <v>514</v>
      </c>
      <c r="I35" s="26" t="str">
        <f>'[1]25-30'!$A$47</f>
        <v>Hendrychová Pavla</v>
      </c>
      <c r="J35" s="26">
        <f>'[1]25-30'!$A$50</f>
        <v>0</v>
      </c>
      <c r="K35" s="26">
        <f>'[1]25-30'!$C$51</f>
        <v>362</v>
      </c>
      <c r="L35" s="26">
        <f>'[1]25-30'!$D$51</f>
        <v>193</v>
      </c>
      <c r="M35" s="26">
        <f>'[1]25-30'!$E$51</f>
        <v>3</v>
      </c>
      <c r="N35" s="26">
        <f>'[1]25-30'!$F$51</f>
        <v>555</v>
      </c>
      <c r="O35" s="27">
        <f t="shared" si="0"/>
        <v>741</v>
      </c>
      <c r="P35" s="28">
        <f t="shared" si="0"/>
        <v>328</v>
      </c>
      <c r="Q35" s="28">
        <f t="shared" si="0"/>
        <v>20</v>
      </c>
      <c r="R35" s="29">
        <f t="shared" si="0"/>
        <v>1069</v>
      </c>
      <c r="S35" s="26" t="str">
        <f t="shared" si="1"/>
        <v>ANO</v>
      </c>
      <c r="T35" s="30"/>
      <c r="U35" s="31"/>
    </row>
    <row r="36" spans="1:25" s="37" customFormat="1" ht="30" x14ac:dyDescent="0.25">
      <c r="A36" s="33" t="s">
        <v>43</v>
      </c>
      <c r="B36" s="33" t="str">
        <f>'[1]43-48'!$B$2</f>
        <v>Smíšené</v>
      </c>
      <c r="C36" s="33" t="str">
        <f>'[1]43-48'!$A$6</f>
        <v>Kolla Jaroslav</v>
      </c>
      <c r="D36" s="48" t="str">
        <f>'[1]43-48'!$A$9</f>
        <v>ČD Suchdol nad Odrou</v>
      </c>
      <c r="E36" s="33">
        <f>'[1]43-48'!$C$10</f>
        <v>358</v>
      </c>
      <c r="F36" s="33">
        <f>'[1]43-48'!$D$10</f>
        <v>213</v>
      </c>
      <c r="G36" s="33">
        <f>'[1]43-48'!$E$10</f>
        <v>4</v>
      </c>
      <c r="H36" s="33">
        <f>'[1]43-48'!$F$10</f>
        <v>571</v>
      </c>
      <c r="I36" s="33" t="str">
        <f>'[1]43-48'!$A$11</f>
        <v>Holčáková Miluše</v>
      </c>
      <c r="J36" s="33" t="str">
        <f>'[1]43-48'!$A$14</f>
        <v>ČD Suchdol nad Odrou</v>
      </c>
      <c r="K36" s="33">
        <f>'[1]43-48'!$C$15</f>
        <v>369</v>
      </c>
      <c r="L36" s="33">
        <f>'[1]43-48'!$D$15</f>
        <v>125</v>
      </c>
      <c r="M36" s="33">
        <f>'[1]43-48'!$E$15</f>
        <v>16</v>
      </c>
      <c r="N36" s="33">
        <f>'[1]43-48'!$F$15</f>
        <v>494</v>
      </c>
      <c r="O36" s="34">
        <f t="shared" si="0"/>
        <v>727</v>
      </c>
      <c r="P36" s="35">
        <f t="shared" si="0"/>
        <v>338</v>
      </c>
      <c r="Q36" s="35">
        <f t="shared" si="0"/>
        <v>20</v>
      </c>
      <c r="R36" s="36">
        <f t="shared" si="0"/>
        <v>1065</v>
      </c>
      <c r="S36" s="33" t="str">
        <f t="shared" si="1"/>
        <v>NE</v>
      </c>
    </row>
    <row r="37" spans="1:25" s="37" customFormat="1" x14ac:dyDescent="0.25">
      <c r="A37" s="33" t="s">
        <v>44</v>
      </c>
      <c r="B37" s="33" t="str">
        <f>'[1]13-18'!B38</f>
        <v>Smíšené</v>
      </c>
      <c r="C37" s="33" t="str">
        <f>'[1]13-18'!A42</f>
        <v>Smrčka Miroslav</v>
      </c>
      <c r="D37" s="33" t="str">
        <f>'[1]13-18'!A45</f>
        <v>KK Šumperk</v>
      </c>
      <c r="E37" s="33">
        <f>'[1]13-18'!C46</f>
        <v>371</v>
      </c>
      <c r="F37" s="33">
        <f>'[1]13-18'!D46</f>
        <v>196</v>
      </c>
      <c r="G37" s="33">
        <f>'[1]13-18'!E46</f>
        <v>7</v>
      </c>
      <c r="H37" s="33">
        <f>'[1]13-18'!F46</f>
        <v>567</v>
      </c>
      <c r="I37" s="5" t="str">
        <f>'[1]13-18'!A47</f>
        <v>Matuchová Veronika</v>
      </c>
      <c r="J37" s="33" t="str">
        <f>'[1]13-18'!$A$50</f>
        <v>KK Šumperk</v>
      </c>
      <c r="K37" s="33">
        <f>'[1]13-18'!C51</f>
        <v>343</v>
      </c>
      <c r="L37" s="33">
        <f>'[1]13-18'!D51</f>
        <v>148</v>
      </c>
      <c r="M37" s="33">
        <f>'[1]13-18'!E51</f>
        <v>17</v>
      </c>
      <c r="N37" s="33">
        <f>'[1]13-18'!F51</f>
        <v>491</v>
      </c>
      <c r="O37" s="34">
        <f t="shared" si="0"/>
        <v>714</v>
      </c>
      <c r="P37" s="35">
        <f t="shared" si="0"/>
        <v>344</v>
      </c>
      <c r="Q37" s="35">
        <f t="shared" si="0"/>
        <v>24</v>
      </c>
      <c r="R37" s="36">
        <f t="shared" si="0"/>
        <v>1058</v>
      </c>
      <c r="S37" s="33" t="str">
        <f t="shared" si="1"/>
        <v>NE</v>
      </c>
      <c r="T37" s="45"/>
      <c r="U37" s="36"/>
    </row>
    <row r="38" spans="1:25" s="37" customFormat="1" x14ac:dyDescent="0.25">
      <c r="A38" s="33" t="s">
        <v>45</v>
      </c>
      <c r="B38" s="33" t="str">
        <f>'[1]13-18'!B2</f>
        <v>Muži</v>
      </c>
      <c r="C38" s="33" t="str">
        <f>'[1]13-18'!A6</f>
        <v>Mlčák Jan</v>
      </c>
      <c r="D38" s="48" t="str">
        <f>'[1]13-18'!$A$9</f>
        <v>KK Pepino Bruntál</v>
      </c>
      <c r="E38" s="33">
        <f>'[1]13-18'!C10</f>
        <v>386</v>
      </c>
      <c r="F38" s="33">
        <f>'[1]13-18'!D10</f>
        <v>137</v>
      </c>
      <c r="G38" s="33">
        <f>'[1]13-18'!E10</f>
        <v>14</v>
      </c>
      <c r="H38" s="33">
        <f>'[1]13-18'!F10</f>
        <v>523</v>
      </c>
      <c r="I38" s="33" t="str">
        <f>'[1]13-18'!A11</f>
        <v>Novotný Josef</v>
      </c>
      <c r="J38" s="33" t="str">
        <f>'[1]13-18'!$A$14</f>
        <v>KK Pepino Bruntál</v>
      </c>
      <c r="K38" s="33">
        <f>'[1]13-18'!C15</f>
        <v>353</v>
      </c>
      <c r="L38" s="33">
        <f>'[1]13-18'!D15</f>
        <v>178</v>
      </c>
      <c r="M38" s="33">
        <f>'[1]13-18'!E15</f>
        <v>10</v>
      </c>
      <c r="N38" s="33">
        <f>'[1]13-18'!F15</f>
        <v>531</v>
      </c>
      <c r="O38" s="34">
        <f t="shared" si="0"/>
        <v>739</v>
      </c>
      <c r="P38" s="35">
        <f t="shared" si="0"/>
        <v>315</v>
      </c>
      <c r="Q38" s="35">
        <f t="shared" si="0"/>
        <v>24</v>
      </c>
      <c r="R38" s="36">
        <f t="shared" si="0"/>
        <v>1054</v>
      </c>
      <c r="S38" s="33" t="str">
        <f t="shared" si="1"/>
        <v>NE</v>
      </c>
      <c r="T38" s="46"/>
      <c r="U38" s="36"/>
    </row>
    <row r="39" spans="1:25" s="37" customFormat="1" x14ac:dyDescent="0.25">
      <c r="A39" s="33" t="s">
        <v>46</v>
      </c>
      <c r="B39" s="33" t="str">
        <f>'[1]1-6 '!B2</f>
        <v>Smíšené</v>
      </c>
      <c r="C39" s="48" t="str">
        <f>'[1]1-6 '!A6</f>
        <v>Honl Roman</v>
      </c>
      <c r="D39" s="48" t="str">
        <f>'[1]1-6 '!$A$9</f>
        <v>Sokol Bohumín</v>
      </c>
      <c r="E39" s="33">
        <f>'[1]1-6 '!C10</f>
        <v>384</v>
      </c>
      <c r="F39" s="33">
        <f>'[1]1-6 '!D10</f>
        <v>184</v>
      </c>
      <c r="G39" s="33">
        <f>'[1]1-6 '!E10</f>
        <v>6</v>
      </c>
      <c r="H39" s="33">
        <f>'[1]1-6 '!F10</f>
        <v>568</v>
      </c>
      <c r="I39" s="33" t="str">
        <f>'[1]1-6 '!A11</f>
        <v>Honlová Martina</v>
      </c>
      <c r="J39" s="33" t="str">
        <f>'[1]1-6 '!$A$14</f>
        <v>Sokol Bohumín</v>
      </c>
      <c r="K39" s="33">
        <f>'[1]1-6 '!C15</f>
        <v>1145</v>
      </c>
      <c r="L39" s="33">
        <f>'[1]1-6 '!D15</f>
        <v>130</v>
      </c>
      <c r="M39" s="33">
        <f>'[1]1-6 '!E15</f>
        <v>11</v>
      </c>
      <c r="N39" s="33">
        <f>'[1]1-6 '!F15</f>
        <v>473</v>
      </c>
      <c r="O39" s="34">
        <f t="shared" si="0"/>
        <v>1529</v>
      </c>
      <c r="P39" s="35">
        <f t="shared" si="0"/>
        <v>314</v>
      </c>
      <c r="Q39" s="35">
        <f t="shared" si="0"/>
        <v>17</v>
      </c>
      <c r="R39" s="36">
        <f t="shared" si="0"/>
        <v>1041</v>
      </c>
      <c r="S39" s="33" t="str">
        <f t="shared" si="1"/>
        <v>NE</v>
      </c>
      <c r="T39" s="64"/>
      <c r="U39" s="36"/>
    </row>
    <row r="40" spans="1:25" s="44" customFormat="1" x14ac:dyDescent="0.25">
      <c r="A40" s="38" t="s">
        <v>47</v>
      </c>
      <c r="B40" s="38" t="str">
        <f>'[1]1-6 '!I20</f>
        <v>Muži MČR</v>
      </c>
      <c r="C40" s="38" t="str">
        <f>'[1]1-6 '!H24</f>
        <v>Ševčík Daniel st.</v>
      </c>
      <c r="D40" s="38" t="str">
        <f>'[1]1-6 '!$H$27</f>
        <v>TJ Odry</v>
      </c>
      <c r="E40" s="38">
        <f>'[1]1-6 '!J28</f>
        <v>385</v>
      </c>
      <c r="F40" s="38">
        <f>'[1]1-6 '!K28</f>
        <v>139</v>
      </c>
      <c r="G40" s="38">
        <f>'[1]1-6 '!L28</f>
        <v>7</v>
      </c>
      <c r="H40" s="38">
        <f>'[1]1-6 '!M28</f>
        <v>524</v>
      </c>
      <c r="I40" s="38" t="str">
        <f>'[1]1-6 '!H29</f>
        <v>Ševčík Daniel ml.</v>
      </c>
      <c r="J40" s="38" t="str">
        <f>'[1]1-6 '!$H$32</f>
        <v>TJ Odry</v>
      </c>
      <c r="K40" s="38">
        <f>'[1]1-6 '!J33</f>
        <v>381</v>
      </c>
      <c r="L40" s="38">
        <f>'[1]1-6 '!K33</f>
        <v>135</v>
      </c>
      <c r="M40" s="38">
        <f>'[1]1-6 '!L33</f>
        <v>15</v>
      </c>
      <c r="N40" s="38">
        <f>'[1]1-6 '!M33</f>
        <v>516</v>
      </c>
      <c r="O40" s="39">
        <f t="shared" si="0"/>
        <v>766</v>
      </c>
      <c r="P40" s="40">
        <f t="shared" si="0"/>
        <v>274</v>
      </c>
      <c r="Q40" s="40">
        <f t="shared" si="0"/>
        <v>22</v>
      </c>
      <c r="R40" s="41">
        <f t="shared" si="0"/>
        <v>1040</v>
      </c>
      <c r="S40" s="38" t="str">
        <f t="shared" si="1"/>
        <v>ANO</v>
      </c>
      <c r="T40" s="42"/>
      <c r="U40" s="43"/>
    </row>
    <row r="41" spans="1:25" s="37" customFormat="1" x14ac:dyDescent="0.25">
      <c r="A41" s="33" t="s">
        <v>48</v>
      </c>
      <c r="B41" s="33" t="str">
        <f>'[1]7-12'!B38</f>
        <v>Muži</v>
      </c>
      <c r="C41" s="33" t="str">
        <f>'[1]7-12'!A42</f>
        <v>Janalík Josef</v>
      </c>
      <c r="D41" s="33" t="str">
        <f>'[1]7-12'!$A$45</f>
        <v>TJ VOKD Poruba</v>
      </c>
      <c r="E41" s="33">
        <f>'[1]7-12'!C46</f>
        <v>362</v>
      </c>
      <c r="F41" s="33">
        <f>'[1]7-12'!D46</f>
        <v>176</v>
      </c>
      <c r="G41" s="33">
        <f>'[1]7-12'!E46</f>
        <v>6</v>
      </c>
      <c r="H41" s="33">
        <f>'[1]7-12'!F46</f>
        <v>538</v>
      </c>
      <c r="I41" s="33" t="str">
        <f>'[1]7-12'!A47</f>
        <v>Janalík Přemysl</v>
      </c>
      <c r="J41" s="33" t="str">
        <f>'[1]7-12'!$A$50</f>
        <v>TJ VOKD Poruba</v>
      </c>
      <c r="K41" s="33">
        <f>'[1]7-12'!C51</f>
        <v>365</v>
      </c>
      <c r="L41" s="33">
        <f>'[1]7-12'!D51</f>
        <v>134</v>
      </c>
      <c r="M41" s="33">
        <f>'[1]7-12'!E51</f>
        <v>14</v>
      </c>
      <c r="N41" s="33">
        <f>'[1]7-12'!F51</f>
        <v>499</v>
      </c>
      <c r="O41" s="34">
        <f t="shared" si="0"/>
        <v>727</v>
      </c>
      <c r="P41" s="35">
        <f t="shared" si="0"/>
        <v>310</v>
      </c>
      <c r="Q41" s="35">
        <f t="shared" si="0"/>
        <v>20</v>
      </c>
      <c r="R41" s="36">
        <f t="shared" si="0"/>
        <v>1037</v>
      </c>
      <c r="S41" s="33" t="str">
        <f t="shared" si="1"/>
        <v>NE</v>
      </c>
    </row>
    <row r="42" spans="1:25" s="44" customFormat="1" ht="15.75" customHeight="1" x14ac:dyDescent="0.25">
      <c r="A42" s="38" t="s">
        <v>49</v>
      </c>
      <c r="B42" s="38" t="str">
        <f>'[1]7-12'!I38</f>
        <v>Muži MČR</v>
      </c>
      <c r="C42" s="38" t="str">
        <f>'[1]7-12'!H42</f>
        <v>Janalík Tomáš</v>
      </c>
      <c r="D42" s="38" t="str">
        <f>'[1]7-12'!$H$45</f>
        <v>KK Pepino Bruntál</v>
      </c>
      <c r="E42" s="38">
        <f>'[1]7-12'!J46</f>
        <v>364</v>
      </c>
      <c r="F42" s="38">
        <f>'[1]7-12'!K46</f>
        <v>147</v>
      </c>
      <c r="G42" s="38">
        <f>'[1]7-12'!L46</f>
        <v>11</v>
      </c>
      <c r="H42" s="38">
        <f>'[1]7-12'!M46</f>
        <v>511</v>
      </c>
      <c r="I42" s="38" t="str">
        <f>'[1]7-12'!H47</f>
        <v>Janalík Lukáš</v>
      </c>
      <c r="J42" s="38" t="str">
        <f>'[1]7-12'!$H$50</f>
        <v>KK Pepino Bruntál</v>
      </c>
      <c r="K42" s="38">
        <f>'[1]7-12'!J51</f>
        <v>367</v>
      </c>
      <c r="L42" s="38">
        <f>'[1]7-12'!K51</f>
        <v>157</v>
      </c>
      <c r="M42" s="38">
        <f>'[1]7-12'!L51</f>
        <v>7</v>
      </c>
      <c r="N42" s="38">
        <f>'[1]7-12'!M51</f>
        <v>524</v>
      </c>
      <c r="O42" s="39">
        <f t="shared" si="0"/>
        <v>731</v>
      </c>
      <c r="P42" s="40">
        <f t="shared" si="0"/>
        <v>304</v>
      </c>
      <c r="Q42" s="40">
        <f t="shared" si="0"/>
        <v>18</v>
      </c>
      <c r="R42" s="41">
        <f t="shared" si="0"/>
        <v>1035</v>
      </c>
      <c r="S42" s="38" t="str">
        <f t="shared" si="1"/>
        <v>ANO</v>
      </c>
      <c r="T42" s="42"/>
      <c r="U42" s="43"/>
    </row>
    <row r="43" spans="1:25" s="37" customFormat="1" x14ac:dyDescent="0.25">
      <c r="A43" s="33" t="s">
        <v>50</v>
      </c>
      <c r="B43" s="33" t="str">
        <f>'[1]13-18'!I38</f>
        <v>Smíšené</v>
      </c>
      <c r="C43" s="33" t="str">
        <f>'[1]13-18'!H42</f>
        <v>Špiková Petra</v>
      </c>
      <c r="D43" s="33" t="str">
        <f>'[1]13-18'!H45</f>
        <v>SKK Jeseník</v>
      </c>
      <c r="E43" s="33">
        <f>'[1]13-18'!J46</f>
        <v>334</v>
      </c>
      <c r="F43" s="33">
        <f>'[1]13-18'!K46</f>
        <v>181</v>
      </c>
      <c r="G43" s="33">
        <f>'[1]13-18'!L46</f>
        <v>8</v>
      </c>
      <c r="H43" s="33">
        <f>'[1]13-18'!M46</f>
        <v>515</v>
      </c>
      <c r="I43" s="33" t="str">
        <f>'[1]13-18'!H47</f>
        <v>Špika Rostislav</v>
      </c>
      <c r="J43" s="33" t="str">
        <f>'[1]13-18'!$H$50</f>
        <v>SKK Jeseník</v>
      </c>
      <c r="K43" s="33">
        <f>'[1]13-18'!J51</f>
        <v>324</v>
      </c>
      <c r="L43" s="33">
        <f>'[1]13-18'!K51</f>
        <v>139</v>
      </c>
      <c r="M43" s="33">
        <f>'[1]13-18'!L51</f>
        <v>19</v>
      </c>
      <c r="N43" s="33">
        <f>'[1]13-18'!M51</f>
        <v>463</v>
      </c>
      <c r="O43" s="34">
        <f t="shared" si="0"/>
        <v>658</v>
      </c>
      <c r="P43" s="35">
        <f t="shared" si="0"/>
        <v>320</v>
      </c>
      <c r="Q43" s="35">
        <f t="shared" si="0"/>
        <v>27</v>
      </c>
      <c r="R43" s="36">
        <f t="shared" si="0"/>
        <v>978</v>
      </c>
      <c r="S43" s="33" t="str">
        <f t="shared" si="1"/>
        <v>NE</v>
      </c>
    </row>
    <row r="44" spans="1:25" s="37" customFormat="1" x14ac:dyDescent="0.25">
      <c r="A44" s="33" t="s">
        <v>51</v>
      </c>
      <c r="B44" s="33" t="str">
        <f>'[1]19-24'!B2</f>
        <v>Ženy</v>
      </c>
      <c r="C44" s="33" t="str">
        <f>'[1]19-24'!A6</f>
        <v>Navrátilová Iva</v>
      </c>
      <c r="D44" s="48" t="str">
        <f>'[1]19-24'!$A$9</f>
        <v>HKK Olomouc</v>
      </c>
      <c r="E44" s="33">
        <f>'[1]19-24'!C10</f>
        <v>350</v>
      </c>
      <c r="F44" s="33">
        <f>'[1]19-24'!D10</f>
        <v>114</v>
      </c>
      <c r="G44" s="33">
        <f>'[1]19-24'!E10</f>
        <v>19</v>
      </c>
      <c r="H44" s="33">
        <f>'[1]19-24'!F10</f>
        <v>464</v>
      </c>
      <c r="I44" s="48" t="str">
        <f>'[1]19-24'!A11</f>
        <v>Stehlíková Jana</v>
      </c>
      <c r="J44" s="33" t="str">
        <f>'[1]19-24'!$A$14</f>
        <v>HKK Olomouc</v>
      </c>
      <c r="K44" s="33">
        <f>'[1]19-24'!C15</f>
        <v>372</v>
      </c>
      <c r="L44" s="33">
        <f>'[1]19-24'!D15</f>
        <v>137</v>
      </c>
      <c r="M44" s="33">
        <f>'[1]19-24'!E15</f>
        <v>13</v>
      </c>
      <c r="N44" s="33">
        <f>'[1]19-24'!F15</f>
        <v>509</v>
      </c>
      <c r="O44" s="34">
        <f t="shared" si="0"/>
        <v>722</v>
      </c>
      <c r="P44" s="35">
        <f t="shared" si="0"/>
        <v>251</v>
      </c>
      <c r="Q44" s="35">
        <f t="shared" si="0"/>
        <v>32</v>
      </c>
      <c r="R44" s="36">
        <f t="shared" si="0"/>
        <v>973</v>
      </c>
      <c r="S44" s="33" t="str">
        <f t="shared" si="1"/>
        <v>NE</v>
      </c>
    </row>
    <row r="45" spans="1:25" s="37" customFormat="1" x14ac:dyDescent="0.25">
      <c r="A45" s="33" t="s">
        <v>52</v>
      </c>
      <c r="B45" s="33" t="str">
        <f>'[1]13-18'!I20</f>
        <v>Smíšené</v>
      </c>
      <c r="C45" s="33" t="str">
        <f>'[1]13-18'!H24</f>
        <v>Heisig Rudolf</v>
      </c>
      <c r="D45" s="65" t="str">
        <f>'[1]13-18'!H27</f>
        <v>Marodi Rýmařov nereg</v>
      </c>
      <c r="E45" s="33">
        <f>'[1]13-18'!J28</f>
        <v>343</v>
      </c>
      <c r="F45" s="33">
        <f>'[1]13-18'!K28</f>
        <v>149</v>
      </c>
      <c r="G45" s="33">
        <f>'[1]13-18'!L28</f>
        <v>13</v>
      </c>
      <c r="H45" s="33">
        <f>'[1]13-18'!M28</f>
        <v>492</v>
      </c>
      <c r="I45" s="33" t="str">
        <f>'[1]13-18'!H29</f>
        <v>Jurášová Alena</v>
      </c>
      <c r="J45" s="65" t="str">
        <f>'[1]13-18'!$H$32</f>
        <v>Marodi Rýmařov nereg</v>
      </c>
      <c r="K45" s="33">
        <f>'[1]13-18'!J33</f>
        <v>353</v>
      </c>
      <c r="L45" s="33">
        <f>'[1]13-18'!K33</f>
        <v>117</v>
      </c>
      <c r="M45" s="33">
        <f>'[1]13-18'!L33</f>
        <v>18</v>
      </c>
      <c r="N45" s="33">
        <f>'[1]13-18'!M33</f>
        <v>470</v>
      </c>
      <c r="O45" s="34">
        <f t="shared" si="0"/>
        <v>696</v>
      </c>
      <c r="P45" s="35">
        <f t="shared" si="0"/>
        <v>266</v>
      </c>
      <c r="Q45" s="35">
        <f t="shared" si="0"/>
        <v>31</v>
      </c>
      <c r="R45" s="36">
        <f t="shared" si="0"/>
        <v>962</v>
      </c>
      <c r="S45" s="33" t="str">
        <f t="shared" si="1"/>
        <v>NE</v>
      </c>
    </row>
    <row r="46" spans="1:25" s="37" customFormat="1" x14ac:dyDescent="0.25">
      <c r="A46" s="33" t="s">
        <v>53</v>
      </c>
      <c r="B46" s="33" t="str">
        <f>'[1]1-6 '!I2</f>
        <v>Muži</v>
      </c>
      <c r="C46" s="33" t="str">
        <f>'[1]1-6 '!H6</f>
        <v>Sládek Vladimír</v>
      </c>
      <c r="D46" s="33" t="str">
        <f>'[1]1-6 '!$H$9</f>
        <v>Sokol Bohumín</v>
      </c>
      <c r="E46" s="33">
        <f>'[1]1-6 '!J10</f>
        <v>346</v>
      </c>
      <c r="F46" s="33">
        <f>'[1]1-6 '!K10</f>
        <v>157</v>
      </c>
      <c r="G46" s="33">
        <f>'[1]1-6 '!L10</f>
        <v>13</v>
      </c>
      <c r="H46" s="33">
        <f>'[1]1-6 '!M10</f>
        <v>503</v>
      </c>
      <c r="I46" s="33" t="str">
        <f>'[1]1-6 '!H11</f>
        <v>Hermann Alfréd</v>
      </c>
      <c r="J46" s="33" t="str">
        <f>'[1]1-6 '!$H$14</f>
        <v>Sokol Bohumín</v>
      </c>
      <c r="K46" s="33">
        <f>'[1]1-6 '!J15</f>
        <v>339</v>
      </c>
      <c r="L46" s="33">
        <f>'[1]1-6 '!K15</f>
        <v>94</v>
      </c>
      <c r="M46" s="33">
        <f>'[1]1-6 '!L15</f>
        <v>23</v>
      </c>
      <c r="N46" s="33">
        <f>'[1]1-6 '!M15</f>
        <v>433</v>
      </c>
      <c r="O46" s="34">
        <f t="shared" si="0"/>
        <v>685</v>
      </c>
      <c r="P46" s="35">
        <f t="shared" si="0"/>
        <v>251</v>
      </c>
      <c r="Q46" s="35">
        <f t="shared" si="0"/>
        <v>36</v>
      </c>
      <c r="R46" s="36">
        <f t="shared" si="0"/>
        <v>936</v>
      </c>
      <c r="S46" s="33" t="str">
        <f t="shared" si="1"/>
        <v>NE</v>
      </c>
    </row>
    <row r="47" spans="1:25" s="37" customFormat="1" x14ac:dyDescent="0.25">
      <c r="A47" s="33" t="s">
        <v>54</v>
      </c>
      <c r="B47" s="33" t="str">
        <f>'[1]25-30'!$B$20</f>
        <v>Smíšené</v>
      </c>
      <c r="C47" s="33" t="str">
        <f>'[1]25-30'!$A$24</f>
        <v>Grulich František</v>
      </c>
      <c r="D47" s="65" t="str">
        <f>'[1]25-30'!$A$27</f>
        <v>Marodi Rýmařov nereg</v>
      </c>
      <c r="E47" s="33">
        <f>'[1]25-30'!$C$28</f>
        <v>326</v>
      </c>
      <c r="F47" s="33">
        <f>'[1]25-30'!$D$28</f>
        <v>113</v>
      </c>
      <c r="G47" s="33">
        <f>'[1]25-30'!$E$28</f>
        <v>18</v>
      </c>
      <c r="H47" s="33">
        <f>'[1]25-30'!$F$28</f>
        <v>439</v>
      </c>
      <c r="I47" s="33" t="str">
        <f>'[1]25-30'!$A$29</f>
        <v>Grulichová Taťána</v>
      </c>
      <c r="J47" s="65" t="str">
        <f>'[1]25-30'!$A$32</f>
        <v>Marodi Rýmařov nereg</v>
      </c>
      <c r="K47" s="33">
        <f>'[1]25-30'!$C$33</f>
        <v>307</v>
      </c>
      <c r="L47" s="33">
        <f>'[1]25-30'!$D$33</f>
        <v>145</v>
      </c>
      <c r="M47" s="33">
        <f>'[1]25-30'!$E$33</f>
        <v>19</v>
      </c>
      <c r="N47" s="33">
        <f>'[1]25-30'!$F$33</f>
        <v>452</v>
      </c>
      <c r="O47" s="34">
        <f t="shared" si="0"/>
        <v>633</v>
      </c>
      <c r="P47" s="35">
        <f t="shared" si="0"/>
        <v>258</v>
      </c>
      <c r="Q47" s="35">
        <f t="shared" si="0"/>
        <v>37</v>
      </c>
      <c r="R47" s="36">
        <f t="shared" si="0"/>
        <v>891</v>
      </c>
      <c r="S47" s="33" t="str">
        <f t="shared" si="1"/>
        <v>NE</v>
      </c>
    </row>
    <row r="48" spans="1:25" s="37" customFormat="1" x14ac:dyDescent="0.25">
      <c r="A48" s="33" t="s">
        <v>55</v>
      </c>
      <c r="B48" s="33" t="str">
        <f>'[1]13-18'!I2</f>
        <v>Smíšené</v>
      </c>
      <c r="C48" s="33" t="str">
        <f>'[1]13-18'!H6</f>
        <v>Janalíková Petra</v>
      </c>
      <c r="D48" s="33" t="str">
        <f>'[1]13-18'!$H$9</f>
        <v>KK Pepino Bruntál</v>
      </c>
      <c r="E48" s="33">
        <f>'[1]13-18'!J10</f>
        <v>288</v>
      </c>
      <c r="F48" s="33">
        <f>'[1]13-18'!K10</f>
        <v>92</v>
      </c>
      <c r="G48" s="33">
        <f>'[1]13-18'!L10</f>
        <v>26</v>
      </c>
      <c r="H48" s="33">
        <f>'[1]13-18'!M10</f>
        <v>380</v>
      </c>
      <c r="I48" s="33" t="str">
        <f>'[1]13-18'!H11</f>
        <v>Janalík Richard</v>
      </c>
      <c r="J48" s="33" t="str">
        <f>'[1]13-18'!$H$14</f>
        <v>KK Pepino Bruntál</v>
      </c>
      <c r="K48" s="33">
        <f>'[1]13-18'!J15</f>
        <v>341</v>
      </c>
      <c r="L48" s="33">
        <f>'[1]13-18'!K15</f>
        <v>159</v>
      </c>
      <c r="M48" s="33">
        <f>'[1]13-18'!L15</f>
        <v>13</v>
      </c>
      <c r="N48" s="33">
        <f>'[1]13-18'!M15</f>
        <v>500</v>
      </c>
      <c r="O48" s="34">
        <f t="shared" si="0"/>
        <v>629</v>
      </c>
      <c r="P48" s="35">
        <f t="shared" si="0"/>
        <v>251</v>
      </c>
      <c r="Q48" s="35">
        <f t="shared" si="0"/>
        <v>39</v>
      </c>
      <c r="R48" s="36">
        <f t="shared" si="0"/>
        <v>880</v>
      </c>
      <c r="S48" s="33" t="str">
        <f t="shared" si="1"/>
        <v>NE</v>
      </c>
    </row>
    <row r="49" spans="1:19" s="37" customFormat="1" x14ac:dyDescent="0.25">
      <c r="A49" s="33" t="s">
        <v>56</v>
      </c>
      <c r="B49" s="33" t="str">
        <f>'[1]31-36'!$I$20</f>
        <v>Smíšené</v>
      </c>
      <c r="C49" s="33" t="str">
        <f>'[1]31-36'!$H$24</f>
        <v>Ferenci Ondřej</v>
      </c>
      <c r="D49" s="33" t="str">
        <f>'[1]31-36'!$H$27</f>
        <v>KK Tatran Bratislava</v>
      </c>
      <c r="E49" s="33">
        <f>'[1]31-36'!$J$28</f>
        <v>367</v>
      </c>
      <c r="F49" s="33">
        <f>'[1]31-36'!$K$28</f>
        <v>145</v>
      </c>
      <c r="G49" s="33">
        <f>'[1]31-36'!$L$28</f>
        <v>14</v>
      </c>
      <c r="H49" s="33">
        <f>'[1]31-36'!$M$28</f>
        <v>512</v>
      </c>
      <c r="I49" s="33" t="str">
        <f>'[1]31-36'!$H$29</f>
        <v>Jančeková Alexandra</v>
      </c>
      <c r="J49" s="33" t="str">
        <f>'[1]31-36'!$H$32</f>
        <v>KK Tatran Bratislava</v>
      </c>
      <c r="K49" s="33">
        <f>'[1]31-36'!$J$33</f>
        <v>259</v>
      </c>
      <c r="L49" s="33">
        <f>'[1]31-36'!$K$33</f>
        <v>64</v>
      </c>
      <c r="M49" s="33">
        <f>'[1]31-36'!$L$33</f>
        <v>38</v>
      </c>
      <c r="N49" s="33">
        <f>'[1]31-36'!$M$33</f>
        <v>323</v>
      </c>
      <c r="O49" s="34">
        <f t="shared" si="0"/>
        <v>626</v>
      </c>
      <c r="P49" s="35">
        <f t="shared" si="0"/>
        <v>209</v>
      </c>
      <c r="Q49" s="35">
        <f t="shared" si="0"/>
        <v>52</v>
      </c>
      <c r="R49" s="36">
        <f t="shared" si="0"/>
        <v>835</v>
      </c>
      <c r="S49" s="33" t="str">
        <f t="shared" si="1"/>
        <v>NE</v>
      </c>
    </row>
  </sheetData>
  <sheetProtection selectLockedCells="1" selectUnlockedCells="1"/>
  <mergeCells count="8">
    <mergeCell ref="S4:S5"/>
    <mergeCell ref="A2:J2"/>
    <mergeCell ref="A4:A5"/>
    <mergeCell ref="B4:B5"/>
    <mergeCell ref="C4:C5"/>
    <mergeCell ref="D4:D5"/>
    <mergeCell ref="I4:I5"/>
    <mergeCell ref="J4:J5"/>
  </mergeCells>
  <pageMargins left="0.39374999999999999" right="0.39374999999999999" top="0.39374999999999999" bottom="0.39374999999999999" header="0.51180555555555551" footer="0.51180555555555551"/>
  <pageSetup paperSize="9" scale="34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Kuželna</dc:creator>
  <cp:lastModifiedBy>Kuželna</cp:lastModifiedBy>
  <dcterms:created xsi:type="dcterms:W3CDTF">2023-08-13T14:07:10Z</dcterms:created>
  <dcterms:modified xsi:type="dcterms:W3CDTF">2023-08-13T14:07:59Z</dcterms:modified>
</cp:coreProperties>
</file>